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edgers" sheetId="1" r:id="rId1"/>
    <sheet name="Trial Balance" sheetId="2" r:id="rId2"/>
    <sheet name="Income Exp. and Balance Sheet" sheetId="3" r:id="rId3"/>
  </sheets>
  <definedNames>
    <definedName name="_xlnm.Print_Area" localSheetId="0">'Ledgers'!$H$1:$M$29</definedName>
  </definedNames>
  <calcPr fullCalcOnLoad="1"/>
</workbook>
</file>

<file path=xl/sharedStrings.xml><?xml version="1.0" encoding="utf-8"?>
<sst xmlns="http://schemas.openxmlformats.org/spreadsheetml/2006/main" count="235" uniqueCount="72">
  <si>
    <t>Capital Account</t>
  </si>
  <si>
    <t>Cash Account</t>
  </si>
  <si>
    <t>Computer and accessories</t>
  </si>
  <si>
    <t>Salary Account</t>
  </si>
  <si>
    <t>Consulancy Income Account</t>
  </si>
  <si>
    <t>Internet Expenses</t>
  </si>
  <si>
    <t>Security Deposit</t>
  </si>
  <si>
    <t>Accounts Receivable</t>
  </si>
  <si>
    <t>Advance received</t>
  </si>
  <si>
    <t>Travelling Expenses</t>
  </si>
  <si>
    <t>Training And Development Expenses</t>
  </si>
  <si>
    <t>Loan Account</t>
  </si>
  <si>
    <t>Tr. No</t>
  </si>
  <si>
    <t>Narration</t>
  </si>
  <si>
    <t>Amount</t>
  </si>
  <si>
    <t>By Cash</t>
  </si>
  <si>
    <t>By Travelling Exp</t>
  </si>
  <si>
    <t>To Trf to Balance Sheet</t>
  </si>
  <si>
    <t>To Capital</t>
  </si>
  <si>
    <t>To Advance</t>
  </si>
  <si>
    <t>To Consultancy Income</t>
  </si>
  <si>
    <t xml:space="preserve">By Computer </t>
  </si>
  <si>
    <t>By Salary</t>
  </si>
  <si>
    <t>By Inernet Installation</t>
  </si>
  <si>
    <t>By Security Deposit</t>
  </si>
  <si>
    <t xml:space="preserve">Salary </t>
  </si>
  <si>
    <t>By Internet Expenses</t>
  </si>
  <si>
    <t xml:space="preserve">By Salary </t>
  </si>
  <si>
    <t>By training &amp; Develop</t>
  </si>
  <si>
    <t>By Balance</t>
  </si>
  <si>
    <t>To Cash</t>
  </si>
  <si>
    <t>By Balance to B/S</t>
  </si>
  <si>
    <t>By P &amp; L Account</t>
  </si>
  <si>
    <t>To Incentive Given</t>
  </si>
  <si>
    <t>By Receceivable</t>
  </si>
  <si>
    <t>To P &amp; L Account</t>
  </si>
  <si>
    <t>By Trf to Balance Sheet</t>
  </si>
  <si>
    <t>Particulars</t>
  </si>
  <si>
    <t>Debit</t>
  </si>
  <si>
    <t>Credit</t>
  </si>
  <si>
    <t>Computer &amp; Accessories</t>
  </si>
  <si>
    <t>Consultancy Income</t>
  </si>
  <si>
    <t>Training and Development Expenses</t>
  </si>
  <si>
    <t>By Travelling Expenses</t>
  </si>
  <si>
    <t xml:space="preserve">Profit and Loss Account </t>
  </si>
  <si>
    <t>Assets</t>
  </si>
  <si>
    <t>Liabilities</t>
  </si>
  <si>
    <t>By Loss Trf to Balance Sheet</t>
  </si>
  <si>
    <t>Loss not written Off</t>
  </si>
  <si>
    <t>Bank Account</t>
  </si>
  <si>
    <t>By Bank</t>
  </si>
  <si>
    <t>To, Capital Account</t>
  </si>
  <si>
    <t>To, Conusltancy Income</t>
  </si>
  <si>
    <t>To, Loan</t>
  </si>
  <si>
    <t>To, Receivable</t>
  </si>
  <si>
    <t>By, Loan</t>
  </si>
  <si>
    <t xml:space="preserve">By Balance </t>
  </si>
  <si>
    <t xml:space="preserve">Cash Account </t>
  </si>
  <si>
    <t>By Consultancy Exp</t>
  </si>
  <si>
    <t>Depreciation (Computer)</t>
  </si>
  <si>
    <t>Depreciation (Printer)</t>
  </si>
  <si>
    <t>By, Bank</t>
  </si>
  <si>
    <t>To, Bank</t>
  </si>
  <si>
    <t>To, Balance Sheet</t>
  </si>
  <si>
    <t>Depreciation</t>
  </si>
  <si>
    <t>Deprecitaion Expenses</t>
  </si>
  <si>
    <t>To Comp.&amp; Acc.(Computer)</t>
  </si>
  <si>
    <t>To Comp.&amp; Acc.(Printer)</t>
  </si>
  <si>
    <t>Trial Balance as on 31-03-07</t>
  </si>
  <si>
    <t>For the Period ending 31-03-2007</t>
  </si>
  <si>
    <t>Balance Sheet as at 31-03-2007</t>
  </si>
  <si>
    <t>Ani Inititatives Pvt. 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</si>
</sst>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7109375" style="1" customWidth="1"/>
    <col min="2" max="2" width="26.8515625" style="1" customWidth="1"/>
    <col min="3" max="3" width="10.140625" style="1" customWidth="1"/>
    <col min="4" max="4" width="7.8515625" style="1" customWidth="1"/>
    <col min="5" max="5" width="22.8515625" style="1" customWidth="1"/>
    <col min="6" max="7" width="9.140625" style="1" customWidth="1"/>
    <col min="8" max="8" width="6.00390625" style="1" customWidth="1"/>
    <col min="9" max="9" width="20.7109375" style="1" customWidth="1"/>
    <col min="10" max="10" width="9.7109375" style="1" customWidth="1"/>
    <col min="11" max="11" width="6.00390625" style="1" customWidth="1"/>
    <col min="12" max="12" width="24.00390625" style="1" customWidth="1"/>
    <col min="13" max="14" width="9.140625" style="1" customWidth="1"/>
    <col min="15" max="15" width="6.00390625" style="1" customWidth="1"/>
    <col min="16" max="16" width="24.8515625" style="1" customWidth="1"/>
    <col min="17" max="17" width="6.57421875" style="1" customWidth="1"/>
    <col min="18" max="18" width="5.421875" style="1" customWidth="1"/>
    <col min="19" max="19" width="23.7109375" style="1" customWidth="1"/>
    <col min="20" max="16384" width="9.140625" style="1" customWidth="1"/>
  </cols>
  <sheetData>
    <row r="1" spans="1:20" ht="16.5" thickBot="1">
      <c r="A1" s="32" t="s">
        <v>0</v>
      </c>
      <c r="B1" s="32"/>
      <c r="C1" s="32"/>
      <c r="D1" s="32"/>
      <c r="E1" s="32"/>
      <c r="F1" s="32"/>
      <c r="H1" s="32" t="s">
        <v>1</v>
      </c>
      <c r="I1" s="32"/>
      <c r="J1" s="32"/>
      <c r="K1" s="32"/>
      <c r="L1" s="32"/>
      <c r="M1" s="32"/>
      <c r="O1" s="32" t="s">
        <v>2</v>
      </c>
      <c r="P1" s="32"/>
      <c r="Q1" s="32"/>
      <c r="R1" s="32"/>
      <c r="S1" s="32"/>
      <c r="T1" s="32"/>
    </row>
    <row r="2" spans="1:20" s="26" customFormat="1" ht="16.5" thickBot="1">
      <c r="A2" s="15" t="s">
        <v>12</v>
      </c>
      <c r="B2" s="24" t="s">
        <v>13</v>
      </c>
      <c r="C2" s="15" t="s">
        <v>14</v>
      </c>
      <c r="D2" s="24" t="s">
        <v>12</v>
      </c>
      <c r="E2" s="15" t="s">
        <v>13</v>
      </c>
      <c r="F2" s="25" t="s">
        <v>14</v>
      </c>
      <c r="H2" s="15" t="s">
        <v>12</v>
      </c>
      <c r="I2" s="24" t="s">
        <v>13</v>
      </c>
      <c r="J2" s="15" t="s">
        <v>14</v>
      </c>
      <c r="K2" s="15" t="s">
        <v>12</v>
      </c>
      <c r="L2" s="24" t="s">
        <v>13</v>
      </c>
      <c r="M2" s="15" t="s">
        <v>14</v>
      </c>
      <c r="O2" s="27" t="s">
        <v>12</v>
      </c>
      <c r="P2" s="15" t="s">
        <v>13</v>
      </c>
      <c r="Q2" s="24" t="s">
        <v>14</v>
      </c>
      <c r="R2" s="15" t="s">
        <v>12</v>
      </c>
      <c r="S2" s="15" t="s">
        <v>13</v>
      </c>
      <c r="T2" s="25" t="s">
        <v>14</v>
      </c>
    </row>
    <row r="3" spans="1:20" ht="15.75">
      <c r="A3" s="10"/>
      <c r="B3" s="6" t="s">
        <v>17</v>
      </c>
      <c r="C3" s="14">
        <f>SUM(F3:F9)</f>
        <v>117000</v>
      </c>
      <c r="D3" s="6">
        <v>1</v>
      </c>
      <c r="E3" s="10" t="s">
        <v>15</v>
      </c>
      <c r="F3" s="7">
        <v>66000</v>
      </c>
      <c r="H3" s="29">
        <v>1</v>
      </c>
      <c r="I3" s="6" t="s">
        <v>18</v>
      </c>
      <c r="J3" s="29">
        <v>66000</v>
      </c>
      <c r="K3" s="2">
        <v>3</v>
      </c>
      <c r="L3" s="29" t="s">
        <v>21</v>
      </c>
      <c r="M3" s="29">
        <v>55110</v>
      </c>
      <c r="O3" s="2">
        <v>3</v>
      </c>
      <c r="P3" s="10" t="s">
        <v>30</v>
      </c>
      <c r="Q3" s="6">
        <v>55110</v>
      </c>
      <c r="R3" s="10">
        <v>38</v>
      </c>
      <c r="S3" s="10" t="s">
        <v>59</v>
      </c>
      <c r="T3" s="29">
        <v>17590</v>
      </c>
    </row>
    <row r="4" spans="1:20" ht="15.75">
      <c r="A4" s="10"/>
      <c r="B4" s="6"/>
      <c r="C4" s="10"/>
      <c r="D4" s="6">
        <v>2</v>
      </c>
      <c r="E4" s="10" t="s">
        <v>16</v>
      </c>
      <c r="F4" s="7">
        <v>1000</v>
      </c>
      <c r="H4" s="10">
        <v>5</v>
      </c>
      <c r="I4" s="6" t="s">
        <v>18</v>
      </c>
      <c r="J4" s="10">
        <v>8000</v>
      </c>
      <c r="K4" s="2">
        <v>4</v>
      </c>
      <c r="L4" s="10" t="s">
        <v>21</v>
      </c>
      <c r="M4" s="10">
        <v>416</v>
      </c>
      <c r="O4" s="2">
        <v>4</v>
      </c>
      <c r="P4" s="10" t="s">
        <v>30</v>
      </c>
      <c r="Q4" s="6">
        <v>416</v>
      </c>
      <c r="R4" s="10">
        <v>39</v>
      </c>
      <c r="S4" s="10" t="s">
        <v>60</v>
      </c>
      <c r="T4" s="10">
        <v>2400</v>
      </c>
    </row>
    <row r="5" spans="1:20" ht="15.75">
      <c r="A5" s="10"/>
      <c r="B5" s="6"/>
      <c r="C5" s="10"/>
      <c r="D5" s="6">
        <v>5</v>
      </c>
      <c r="E5" s="10" t="s">
        <v>15</v>
      </c>
      <c r="F5" s="7">
        <v>8000</v>
      </c>
      <c r="H5" s="10">
        <v>11</v>
      </c>
      <c r="I5" s="6" t="s">
        <v>18</v>
      </c>
      <c r="J5" s="10">
        <v>27000</v>
      </c>
      <c r="K5" s="2">
        <v>6</v>
      </c>
      <c r="L5" s="10" t="s">
        <v>21</v>
      </c>
      <c r="M5" s="10">
        <v>7999</v>
      </c>
      <c r="O5" s="2">
        <v>6</v>
      </c>
      <c r="P5" s="10" t="s">
        <v>30</v>
      </c>
      <c r="Q5" s="6">
        <v>7999</v>
      </c>
      <c r="R5" s="10"/>
      <c r="S5" s="10" t="s">
        <v>31</v>
      </c>
      <c r="T5" s="14">
        <v>46642</v>
      </c>
    </row>
    <row r="6" spans="1:20" ht="15.75">
      <c r="A6" s="10"/>
      <c r="B6" s="6"/>
      <c r="C6" s="10"/>
      <c r="D6" s="6">
        <v>11</v>
      </c>
      <c r="E6" s="10" t="s">
        <v>15</v>
      </c>
      <c r="F6" s="7">
        <v>27000</v>
      </c>
      <c r="H6" s="10">
        <v>26</v>
      </c>
      <c r="I6" s="6" t="s">
        <v>19</v>
      </c>
      <c r="J6" s="10">
        <v>9000</v>
      </c>
      <c r="K6" s="2">
        <v>7</v>
      </c>
      <c r="L6" s="10" t="s">
        <v>21</v>
      </c>
      <c r="M6" s="10">
        <v>3107</v>
      </c>
      <c r="O6" s="2">
        <v>7</v>
      </c>
      <c r="P6" s="10" t="s">
        <v>30</v>
      </c>
      <c r="Q6" s="6">
        <v>3107</v>
      </c>
      <c r="R6" s="10"/>
      <c r="S6" s="10"/>
      <c r="T6" s="10"/>
    </row>
    <row r="7" spans="1:20" ht="15.75">
      <c r="A7" s="10"/>
      <c r="B7" s="6"/>
      <c r="C7" s="10"/>
      <c r="D7" s="6">
        <v>16</v>
      </c>
      <c r="E7" s="10" t="s">
        <v>50</v>
      </c>
      <c r="F7" s="7">
        <v>15000</v>
      </c>
      <c r="H7" s="10"/>
      <c r="J7" s="10"/>
      <c r="K7" s="2">
        <v>8</v>
      </c>
      <c r="L7" s="10" t="s">
        <v>22</v>
      </c>
      <c r="M7" s="10">
        <v>1000</v>
      </c>
      <c r="O7" s="2"/>
      <c r="P7" s="10"/>
      <c r="Q7" s="6"/>
      <c r="R7" s="10"/>
      <c r="S7" s="10"/>
      <c r="T7" s="10"/>
    </row>
    <row r="8" spans="1:20" ht="15.75">
      <c r="A8" s="10"/>
      <c r="B8" s="6"/>
      <c r="C8" s="10"/>
      <c r="D8" s="6"/>
      <c r="E8" s="10"/>
      <c r="F8" s="7"/>
      <c r="H8" s="10"/>
      <c r="I8" s="6"/>
      <c r="J8" s="10"/>
      <c r="K8" s="2">
        <v>9</v>
      </c>
      <c r="L8" s="10" t="s">
        <v>23</v>
      </c>
      <c r="M8" s="10">
        <v>1000</v>
      </c>
      <c r="O8" s="2"/>
      <c r="P8" s="10"/>
      <c r="Q8" s="6"/>
      <c r="R8" s="10"/>
      <c r="S8" s="10"/>
      <c r="T8" s="10"/>
    </row>
    <row r="9" spans="1:20" ht="16.5" thickBot="1">
      <c r="A9" s="10"/>
      <c r="B9" s="6"/>
      <c r="C9" s="10"/>
      <c r="D9" s="6"/>
      <c r="E9" s="10"/>
      <c r="F9" s="7"/>
      <c r="H9" s="10"/>
      <c r="I9" s="6"/>
      <c r="J9" s="10"/>
      <c r="K9" s="2">
        <v>10</v>
      </c>
      <c r="L9" s="10" t="s">
        <v>24</v>
      </c>
      <c r="M9" s="10">
        <v>2000</v>
      </c>
      <c r="N9" s="1">
        <f>SUM(M3:M27)</f>
        <v>109932</v>
      </c>
      <c r="O9" s="2"/>
      <c r="P9" s="10"/>
      <c r="Q9" s="6"/>
      <c r="R9" s="10"/>
      <c r="S9" s="10"/>
      <c r="T9" s="11"/>
    </row>
    <row r="10" spans="1:20" ht="16.5" thickBot="1">
      <c r="A10" s="11"/>
      <c r="B10" s="8"/>
      <c r="C10" s="12">
        <f>SUM(C3:C9)</f>
        <v>117000</v>
      </c>
      <c r="D10" s="8"/>
      <c r="E10" s="11"/>
      <c r="F10" s="12">
        <f>SUM(F3:F9)</f>
        <v>117000</v>
      </c>
      <c r="H10" s="10"/>
      <c r="I10" s="6"/>
      <c r="J10" s="10"/>
      <c r="K10" s="2">
        <v>12</v>
      </c>
      <c r="L10" s="10" t="s">
        <v>27</v>
      </c>
      <c r="M10" s="10">
        <v>1500</v>
      </c>
      <c r="N10" s="1">
        <f>SUM(J3:J10)</f>
        <v>110000</v>
      </c>
      <c r="O10" s="4"/>
      <c r="P10" s="11"/>
      <c r="Q10" s="12">
        <f>SUM(Q3:Q9)</f>
        <v>66632</v>
      </c>
      <c r="R10" s="11"/>
      <c r="S10" s="11"/>
      <c r="T10" s="12">
        <f>SUM(T3:T9)</f>
        <v>66632</v>
      </c>
    </row>
    <row r="11" spans="8:13" ht="15.75">
      <c r="H11" s="10"/>
      <c r="J11" s="10"/>
      <c r="K11" s="2">
        <v>13</v>
      </c>
      <c r="L11" s="10" t="s">
        <v>26</v>
      </c>
      <c r="M11" s="10">
        <v>850</v>
      </c>
    </row>
    <row r="12" spans="8:13" ht="15.75">
      <c r="H12" s="10"/>
      <c r="I12" s="6"/>
      <c r="J12" s="10"/>
      <c r="K12" s="2">
        <v>14</v>
      </c>
      <c r="L12" s="10" t="s">
        <v>22</v>
      </c>
      <c r="M12" s="10">
        <v>1000</v>
      </c>
    </row>
    <row r="13" spans="8:13" ht="15.75">
      <c r="H13" s="10"/>
      <c r="I13" s="6"/>
      <c r="J13" s="10"/>
      <c r="K13" s="2">
        <v>15</v>
      </c>
      <c r="L13" s="10" t="s">
        <v>26</v>
      </c>
      <c r="M13" s="10">
        <v>850</v>
      </c>
    </row>
    <row r="14" spans="8:13" ht="15.75">
      <c r="H14" s="10"/>
      <c r="I14" s="6"/>
      <c r="J14" s="10"/>
      <c r="K14" s="2">
        <v>17</v>
      </c>
      <c r="L14" s="10" t="s">
        <v>22</v>
      </c>
      <c r="M14" s="10">
        <v>2000</v>
      </c>
    </row>
    <row r="15" spans="8:13" ht="15.75">
      <c r="H15" s="10"/>
      <c r="I15" s="6"/>
      <c r="J15" s="10"/>
      <c r="K15" s="2">
        <v>18</v>
      </c>
      <c r="L15" s="10" t="s">
        <v>26</v>
      </c>
      <c r="M15" s="10">
        <v>850</v>
      </c>
    </row>
    <row r="16" spans="8:13" ht="15.75">
      <c r="H16" s="10"/>
      <c r="I16" s="6"/>
      <c r="J16" s="10"/>
      <c r="K16" s="2">
        <v>20</v>
      </c>
      <c r="L16" s="10" t="s">
        <v>26</v>
      </c>
      <c r="M16" s="10">
        <v>850</v>
      </c>
    </row>
    <row r="17" spans="1:13" ht="16.5" thickBot="1">
      <c r="A17" s="32" t="s">
        <v>49</v>
      </c>
      <c r="B17" s="32"/>
      <c r="C17" s="32"/>
      <c r="D17" s="32"/>
      <c r="E17" s="32"/>
      <c r="F17" s="32"/>
      <c r="H17" s="10"/>
      <c r="I17" s="6"/>
      <c r="J17" s="10"/>
      <c r="K17" s="2">
        <v>21</v>
      </c>
      <c r="L17" s="10" t="s">
        <v>28</v>
      </c>
      <c r="M17" s="10">
        <v>15000</v>
      </c>
    </row>
    <row r="18" spans="1:13" ht="16.5" thickBot="1">
      <c r="A18" s="15" t="s">
        <v>12</v>
      </c>
      <c r="B18" s="24" t="s">
        <v>13</v>
      </c>
      <c r="C18" s="15" t="s">
        <v>14</v>
      </c>
      <c r="D18" s="24" t="s">
        <v>12</v>
      </c>
      <c r="E18" s="15" t="s">
        <v>13</v>
      </c>
      <c r="F18" s="25" t="s">
        <v>14</v>
      </c>
      <c r="H18" s="10"/>
      <c r="I18" s="6"/>
      <c r="J18" s="10"/>
      <c r="K18" s="2">
        <v>22</v>
      </c>
      <c r="L18" s="10" t="s">
        <v>43</v>
      </c>
      <c r="M18" s="10">
        <v>1500</v>
      </c>
    </row>
    <row r="19" spans="1:13" ht="15.75">
      <c r="A19" s="10">
        <v>16</v>
      </c>
      <c r="B19" s="6" t="s">
        <v>51</v>
      </c>
      <c r="C19" s="10">
        <v>15000</v>
      </c>
      <c r="D19" s="29">
        <v>36</v>
      </c>
      <c r="E19" s="6" t="s">
        <v>55</v>
      </c>
      <c r="F19" s="29">
        <v>10600</v>
      </c>
      <c r="H19" s="10"/>
      <c r="I19" s="6"/>
      <c r="J19" s="10"/>
      <c r="K19" s="2">
        <v>23</v>
      </c>
      <c r="L19" s="10" t="s">
        <v>22</v>
      </c>
      <c r="M19" s="10">
        <v>1000</v>
      </c>
    </row>
    <row r="20" spans="1:13" ht="15.75">
      <c r="A20" s="10">
        <v>19</v>
      </c>
      <c r="B20" s="6" t="s">
        <v>52</v>
      </c>
      <c r="C20" s="10">
        <v>9500</v>
      </c>
      <c r="D20" s="10"/>
      <c r="F20" s="10"/>
      <c r="H20" s="10"/>
      <c r="I20" s="6"/>
      <c r="J20" s="10"/>
      <c r="K20" s="2">
        <v>24</v>
      </c>
      <c r="L20" s="10" t="s">
        <v>26</v>
      </c>
      <c r="M20" s="10">
        <v>850</v>
      </c>
    </row>
    <row r="21" spans="1:13" ht="15.75">
      <c r="A21" s="10">
        <v>28</v>
      </c>
      <c r="B21" s="6" t="s">
        <v>53</v>
      </c>
      <c r="C21" s="10">
        <v>15000</v>
      </c>
      <c r="D21" s="10"/>
      <c r="E21" s="6"/>
      <c r="F21" s="10"/>
      <c r="H21" s="10"/>
      <c r="I21" s="6"/>
      <c r="J21" s="10"/>
      <c r="K21" s="2">
        <v>25</v>
      </c>
      <c r="L21" s="10" t="s">
        <v>28</v>
      </c>
      <c r="M21" s="10">
        <v>500</v>
      </c>
    </row>
    <row r="22" spans="1:13" ht="15.75">
      <c r="A22" s="10">
        <v>30</v>
      </c>
      <c r="B22" s="6" t="s">
        <v>52</v>
      </c>
      <c r="C22" s="10">
        <v>11400</v>
      </c>
      <c r="D22" s="10"/>
      <c r="E22" s="6"/>
      <c r="F22" s="10"/>
      <c r="H22" s="10"/>
      <c r="I22" s="6"/>
      <c r="J22" s="10"/>
      <c r="K22" s="2">
        <v>27</v>
      </c>
      <c r="L22" s="10" t="s">
        <v>22</v>
      </c>
      <c r="M22" s="10">
        <v>2000</v>
      </c>
    </row>
    <row r="23" spans="1:13" ht="15.75">
      <c r="A23" s="10">
        <v>32</v>
      </c>
      <c r="B23" s="6" t="s">
        <v>52</v>
      </c>
      <c r="C23" s="10">
        <v>4000</v>
      </c>
      <c r="D23" s="10"/>
      <c r="E23" s="6"/>
      <c r="F23" s="10"/>
      <c r="H23" s="10"/>
      <c r="I23" s="6"/>
      <c r="J23" s="10"/>
      <c r="K23" s="2">
        <v>29</v>
      </c>
      <c r="L23" s="10" t="s">
        <v>26</v>
      </c>
      <c r="M23" s="10">
        <v>850</v>
      </c>
    </row>
    <row r="24" spans="1:13" ht="15.75">
      <c r="A24" s="10">
        <v>35</v>
      </c>
      <c r="B24" s="6" t="s">
        <v>54</v>
      </c>
      <c r="C24" s="10">
        <v>10600</v>
      </c>
      <c r="D24" s="10"/>
      <c r="E24" s="6" t="s">
        <v>56</v>
      </c>
      <c r="F24" s="10">
        <v>54900</v>
      </c>
      <c r="H24" s="10"/>
      <c r="I24" s="6"/>
      <c r="J24" s="10"/>
      <c r="K24" s="1">
        <v>31</v>
      </c>
      <c r="L24" s="10" t="s">
        <v>58</v>
      </c>
      <c r="M24" s="10">
        <v>5700</v>
      </c>
    </row>
    <row r="25" spans="1:13" ht="16.5" thickBot="1">
      <c r="A25" s="10"/>
      <c r="B25" s="6"/>
      <c r="C25" s="10"/>
      <c r="D25" s="10"/>
      <c r="E25" s="6"/>
      <c r="F25" s="11"/>
      <c r="H25" s="10"/>
      <c r="I25" s="6"/>
      <c r="J25" s="10"/>
      <c r="K25" s="1">
        <v>33</v>
      </c>
      <c r="L25" s="10" t="s">
        <v>27</v>
      </c>
      <c r="M25" s="10">
        <v>2000</v>
      </c>
    </row>
    <row r="26" spans="1:13" ht="16.5" thickBot="1">
      <c r="A26" s="11"/>
      <c r="B26" s="8"/>
      <c r="C26" s="12">
        <f>SUM(C19:C25)</f>
        <v>65500</v>
      </c>
      <c r="D26" s="11"/>
      <c r="E26" s="9"/>
      <c r="F26" s="12">
        <f>SUM(F19:F25)</f>
        <v>65500</v>
      </c>
      <c r="H26" s="10"/>
      <c r="I26" s="6"/>
      <c r="J26" s="10"/>
      <c r="K26" s="2">
        <v>37</v>
      </c>
      <c r="L26" s="10" t="s">
        <v>27</v>
      </c>
      <c r="M26" s="10">
        <v>2000</v>
      </c>
    </row>
    <row r="27" spans="8:13" ht="15.75">
      <c r="H27" s="10"/>
      <c r="I27" s="6"/>
      <c r="J27" s="10"/>
      <c r="K27" s="2"/>
      <c r="L27" s="10"/>
      <c r="M27" s="10"/>
    </row>
    <row r="28" spans="8:13" ht="16.5" thickBot="1">
      <c r="H28" s="10"/>
      <c r="I28" s="6"/>
      <c r="J28" s="11"/>
      <c r="K28" s="2"/>
      <c r="L28" s="10" t="s">
        <v>29</v>
      </c>
      <c r="M28" s="28">
        <f>N10-N9</f>
        <v>68</v>
      </c>
    </row>
    <row r="29" spans="8:13" ht="16.5" thickBot="1">
      <c r="H29" s="11"/>
      <c r="I29" s="8"/>
      <c r="J29" s="12">
        <f>SUM(J3:J28)</f>
        <v>110000</v>
      </c>
      <c r="K29" s="4"/>
      <c r="L29" s="11"/>
      <c r="M29" s="12">
        <f>SUM(M3:M28)</f>
        <v>110000</v>
      </c>
    </row>
    <row r="30" spans="1:20" ht="16.5" thickBot="1">
      <c r="A30" s="32" t="s">
        <v>3</v>
      </c>
      <c r="B30" s="32"/>
      <c r="C30" s="32"/>
      <c r="D30" s="32"/>
      <c r="E30" s="32"/>
      <c r="F30" s="32"/>
      <c r="H30" s="32" t="s">
        <v>4</v>
      </c>
      <c r="I30" s="32"/>
      <c r="J30" s="32"/>
      <c r="K30" s="32"/>
      <c r="L30" s="32"/>
      <c r="M30" s="32"/>
      <c r="O30" s="32" t="s">
        <v>5</v>
      </c>
      <c r="P30" s="32"/>
      <c r="Q30" s="32"/>
      <c r="R30" s="32"/>
      <c r="S30" s="32"/>
      <c r="T30" s="32"/>
    </row>
    <row r="31" spans="1:20" s="26" customFormat="1" ht="16.5" thickBot="1">
      <c r="A31" s="15" t="s">
        <v>12</v>
      </c>
      <c r="B31" s="24" t="s">
        <v>13</v>
      </c>
      <c r="C31" s="15" t="s">
        <v>14</v>
      </c>
      <c r="D31" s="24" t="s">
        <v>12</v>
      </c>
      <c r="E31" s="15" t="s">
        <v>13</v>
      </c>
      <c r="F31" s="25" t="s">
        <v>14</v>
      </c>
      <c r="H31" s="15" t="s">
        <v>12</v>
      </c>
      <c r="I31" s="24" t="s">
        <v>13</v>
      </c>
      <c r="J31" s="15" t="s">
        <v>14</v>
      </c>
      <c r="K31" s="24" t="s">
        <v>12</v>
      </c>
      <c r="L31" s="15" t="s">
        <v>13</v>
      </c>
      <c r="M31" s="15" t="s">
        <v>14</v>
      </c>
      <c r="O31" s="15" t="s">
        <v>12</v>
      </c>
      <c r="P31" s="24" t="s">
        <v>13</v>
      </c>
      <c r="Q31" s="15" t="s">
        <v>14</v>
      </c>
      <c r="R31" s="24" t="s">
        <v>12</v>
      </c>
      <c r="S31" s="15" t="s">
        <v>13</v>
      </c>
      <c r="T31" s="25" t="s">
        <v>14</v>
      </c>
    </row>
    <row r="32" spans="1:20" ht="15.75">
      <c r="A32" s="29">
        <v>8</v>
      </c>
      <c r="B32" s="6" t="s">
        <v>30</v>
      </c>
      <c r="C32" s="29">
        <v>1000</v>
      </c>
      <c r="D32" s="6"/>
      <c r="E32" s="10" t="s">
        <v>32</v>
      </c>
      <c r="F32" s="13">
        <f>SUM(C32:C38)</f>
        <v>10500</v>
      </c>
      <c r="H32" s="10">
        <v>31</v>
      </c>
      <c r="I32" s="6" t="s">
        <v>33</v>
      </c>
      <c r="J32" s="10">
        <v>5700</v>
      </c>
      <c r="K32" s="1">
        <v>19</v>
      </c>
      <c r="L32" s="1" t="s">
        <v>50</v>
      </c>
      <c r="M32" s="1">
        <v>9500</v>
      </c>
      <c r="O32" s="10">
        <v>9</v>
      </c>
      <c r="P32" s="6" t="s">
        <v>30</v>
      </c>
      <c r="Q32" s="10">
        <v>1000</v>
      </c>
      <c r="R32" s="6"/>
      <c r="S32" s="10" t="s">
        <v>32</v>
      </c>
      <c r="T32" s="13">
        <f>SUM(Q32:Q38)</f>
        <v>6100</v>
      </c>
    </row>
    <row r="33" spans="1:20" ht="15.75">
      <c r="A33" s="10">
        <v>12</v>
      </c>
      <c r="B33" s="6" t="s">
        <v>30</v>
      </c>
      <c r="C33" s="10">
        <v>1500</v>
      </c>
      <c r="D33" s="6"/>
      <c r="E33" s="10"/>
      <c r="F33" s="7"/>
      <c r="H33" s="10">
        <v>33</v>
      </c>
      <c r="I33" s="6" t="s">
        <v>33</v>
      </c>
      <c r="J33" s="10">
        <v>2000</v>
      </c>
      <c r="K33" s="6">
        <v>30</v>
      </c>
      <c r="L33" s="10" t="s">
        <v>50</v>
      </c>
      <c r="M33" s="10">
        <v>11400</v>
      </c>
      <c r="O33" s="10">
        <v>13</v>
      </c>
      <c r="P33" s="6" t="s">
        <v>30</v>
      </c>
      <c r="Q33" s="10">
        <v>850</v>
      </c>
      <c r="R33" s="6"/>
      <c r="S33" s="10"/>
      <c r="T33" s="7"/>
    </row>
    <row r="34" spans="1:20" ht="15.75">
      <c r="A34" s="10">
        <v>14</v>
      </c>
      <c r="B34" s="6" t="s">
        <v>30</v>
      </c>
      <c r="C34" s="10">
        <v>1000</v>
      </c>
      <c r="D34" s="6"/>
      <c r="E34" s="10"/>
      <c r="F34" s="7"/>
      <c r="H34" s="10"/>
      <c r="I34" s="6" t="s">
        <v>35</v>
      </c>
      <c r="J34" s="14">
        <v>27800</v>
      </c>
      <c r="K34" s="6">
        <v>32</v>
      </c>
      <c r="L34" s="10" t="s">
        <v>50</v>
      </c>
      <c r="M34" s="10">
        <v>4000</v>
      </c>
      <c r="O34" s="10">
        <v>15</v>
      </c>
      <c r="P34" s="6" t="s">
        <v>30</v>
      </c>
      <c r="Q34" s="10">
        <v>850</v>
      </c>
      <c r="R34" s="6"/>
      <c r="S34" s="10"/>
      <c r="T34" s="7"/>
    </row>
    <row r="35" spans="1:20" ht="15.75">
      <c r="A35" s="10">
        <v>17</v>
      </c>
      <c r="B35" s="6" t="s">
        <v>30</v>
      </c>
      <c r="C35" s="10">
        <v>2000</v>
      </c>
      <c r="D35" s="6"/>
      <c r="E35" s="10"/>
      <c r="F35" s="7"/>
      <c r="H35" s="10"/>
      <c r="I35" s="6"/>
      <c r="J35" s="10"/>
      <c r="K35" s="6">
        <v>34</v>
      </c>
      <c r="L35" s="10" t="s">
        <v>34</v>
      </c>
      <c r="M35" s="10">
        <v>10600</v>
      </c>
      <c r="N35" s="1">
        <f>SUM(M33:M35)</f>
        <v>26000</v>
      </c>
      <c r="O35" s="10">
        <v>18</v>
      </c>
      <c r="P35" s="6" t="s">
        <v>30</v>
      </c>
      <c r="Q35" s="10">
        <v>850</v>
      </c>
      <c r="R35" s="6"/>
      <c r="S35" s="10"/>
      <c r="T35" s="7"/>
    </row>
    <row r="36" spans="1:20" ht="15.75">
      <c r="A36" s="10">
        <v>23</v>
      </c>
      <c r="B36" s="6" t="s">
        <v>30</v>
      </c>
      <c r="C36" s="10">
        <v>1000</v>
      </c>
      <c r="D36" s="6"/>
      <c r="E36" s="10"/>
      <c r="F36" s="7"/>
      <c r="H36" s="10"/>
      <c r="I36" s="6"/>
      <c r="J36" s="10"/>
      <c r="K36" s="6"/>
      <c r="L36" s="10"/>
      <c r="M36" s="10"/>
      <c r="N36" s="1">
        <f>SUM(J32:J33)</f>
        <v>7700</v>
      </c>
      <c r="O36" s="10">
        <v>20</v>
      </c>
      <c r="P36" s="6" t="s">
        <v>30</v>
      </c>
      <c r="Q36" s="10">
        <v>850</v>
      </c>
      <c r="R36" s="6"/>
      <c r="S36" s="10"/>
      <c r="T36" s="7"/>
    </row>
    <row r="37" spans="1:20" ht="16.5" thickBot="1">
      <c r="A37" s="10">
        <v>27</v>
      </c>
      <c r="B37" s="6" t="s">
        <v>30</v>
      </c>
      <c r="C37" s="10">
        <v>2000</v>
      </c>
      <c r="D37" s="6"/>
      <c r="E37" s="10"/>
      <c r="F37" s="7"/>
      <c r="H37" s="10"/>
      <c r="I37" s="6"/>
      <c r="J37" s="10"/>
      <c r="K37" s="6"/>
      <c r="L37" s="10"/>
      <c r="M37" s="10"/>
      <c r="O37" s="10">
        <v>24</v>
      </c>
      <c r="P37" s="6" t="s">
        <v>30</v>
      </c>
      <c r="Q37" s="10">
        <v>850</v>
      </c>
      <c r="R37" s="6"/>
      <c r="S37" s="10"/>
      <c r="T37" s="7"/>
    </row>
    <row r="38" spans="1:20" ht="16.5" thickBot="1">
      <c r="A38" s="10">
        <v>37</v>
      </c>
      <c r="B38" s="6" t="s">
        <v>30</v>
      </c>
      <c r="C38" s="10">
        <v>2000</v>
      </c>
      <c r="D38" s="6"/>
      <c r="E38" s="10"/>
      <c r="F38" s="7"/>
      <c r="H38" s="11"/>
      <c r="I38" s="8"/>
      <c r="J38" s="12">
        <f>SUM(J32:J37)</f>
        <v>35500</v>
      </c>
      <c r="K38" s="8"/>
      <c r="L38" s="11"/>
      <c r="M38" s="12">
        <f>SUM(M32:M37)</f>
        <v>35500</v>
      </c>
      <c r="O38" s="10">
        <v>29</v>
      </c>
      <c r="P38" s="6" t="s">
        <v>30</v>
      </c>
      <c r="Q38" s="10">
        <v>850</v>
      </c>
      <c r="R38" s="6"/>
      <c r="S38" s="10"/>
      <c r="T38" s="7"/>
    </row>
    <row r="39" spans="1:20" ht="16.5" thickBot="1">
      <c r="A39" s="10"/>
      <c r="B39" s="6"/>
      <c r="C39" s="11"/>
      <c r="D39" s="6"/>
      <c r="E39" s="10"/>
      <c r="F39" s="7"/>
      <c r="O39" s="10"/>
      <c r="P39" s="6"/>
      <c r="Q39" s="10"/>
      <c r="R39" s="6"/>
      <c r="S39" s="10"/>
      <c r="T39" s="7"/>
    </row>
    <row r="40" spans="1:20" ht="16.5" thickBot="1">
      <c r="A40" s="11"/>
      <c r="B40" s="8"/>
      <c r="C40" s="12">
        <f>SUM(C32:C39)</f>
        <v>10500</v>
      </c>
      <c r="D40" s="8"/>
      <c r="E40" s="11"/>
      <c r="F40" s="12">
        <f>SUM(F32:F39)</f>
        <v>10500</v>
      </c>
      <c r="O40" s="11"/>
      <c r="P40" s="8"/>
      <c r="Q40" s="12">
        <f>SUM(Q32:Q39)</f>
        <v>6100</v>
      </c>
      <c r="R40" s="8"/>
      <c r="S40" s="11"/>
      <c r="T40" s="12">
        <f>SUM(T32:T39)</f>
        <v>6100</v>
      </c>
    </row>
    <row r="43" spans="1:20" ht="16.5" thickBot="1">
      <c r="A43" s="32" t="s">
        <v>6</v>
      </c>
      <c r="B43" s="32"/>
      <c r="C43" s="32"/>
      <c r="D43" s="32"/>
      <c r="E43" s="32"/>
      <c r="F43" s="32"/>
      <c r="H43" s="32" t="s">
        <v>7</v>
      </c>
      <c r="I43" s="32"/>
      <c r="J43" s="32"/>
      <c r="K43" s="32"/>
      <c r="L43" s="32"/>
      <c r="M43" s="32"/>
      <c r="O43" s="32" t="s">
        <v>8</v>
      </c>
      <c r="P43" s="32"/>
      <c r="Q43" s="32"/>
      <c r="R43" s="32"/>
      <c r="S43" s="32"/>
      <c r="T43" s="32"/>
    </row>
    <row r="44" spans="1:20" s="26" customFormat="1" ht="16.5" thickBot="1">
      <c r="A44" s="15" t="s">
        <v>12</v>
      </c>
      <c r="B44" s="24" t="s">
        <v>13</v>
      </c>
      <c r="C44" s="15" t="s">
        <v>14</v>
      </c>
      <c r="D44" s="24" t="s">
        <v>12</v>
      </c>
      <c r="E44" s="27" t="s">
        <v>13</v>
      </c>
      <c r="F44" s="15" t="s">
        <v>14</v>
      </c>
      <c r="H44" s="15" t="s">
        <v>12</v>
      </c>
      <c r="I44" s="24" t="s">
        <v>13</v>
      </c>
      <c r="J44" s="15" t="s">
        <v>14</v>
      </c>
      <c r="K44" s="24" t="s">
        <v>12</v>
      </c>
      <c r="L44" s="15" t="s">
        <v>13</v>
      </c>
      <c r="M44" s="25" t="s">
        <v>14</v>
      </c>
      <c r="O44" s="15" t="s">
        <v>12</v>
      </c>
      <c r="P44" s="24" t="s">
        <v>13</v>
      </c>
      <c r="Q44" s="24" t="s">
        <v>14</v>
      </c>
      <c r="R44" s="15" t="s">
        <v>12</v>
      </c>
      <c r="S44" s="24" t="s">
        <v>13</v>
      </c>
      <c r="T44" s="15" t="s">
        <v>14</v>
      </c>
    </row>
    <row r="45" spans="1:20" ht="15.75">
      <c r="A45" s="10">
        <v>10</v>
      </c>
      <c r="B45" s="6" t="s">
        <v>30</v>
      </c>
      <c r="C45" s="10">
        <v>2000</v>
      </c>
      <c r="D45" s="6"/>
      <c r="E45" s="2" t="s">
        <v>36</v>
      </c>
      <c r="F45" s="14">
        <v>2000</v>
      </c>
      <c r="H45" s="10">
        <v>34</v>
      </c>
      <c r="I45" s="6" t="s">
        <v>20</v>
      </c>
      <c r="J45" s="10">
        <v>10600</v>
      </c>
      <c r="K45" s="6">
        <v>35</v>
      </c>
      <c r="L45" s="10" t="s">
        <v>61</v>
      </c>
      <c r="M45" s="7">
        <v>10600</v>
      </c>
      <c r="O45" s="10"/>
      <c r="P45" s="6" t="s">
        <v>17</v>
      </c>
      <c r="Q45" s="16">
        <v>9000</v>
      </c>
      <c r="R45" s="10">
        <v>26</v>
      </c>
      <c r="S45" s="6" t="s">
        <v>15</v>
      </c>
      <c r="T45" s="10">
        <v>9000</v>
      </c>
    </row>
    <row r="46" spans="1:20" ht="15.75">
      <c r="A46" s="10"/>
      <c r="B46" s="6"/>
      <c r="C46" s="10"/>
      <c r="D46" s="6"/>
      <c r="E46" s="2"/>
      <c r="F46" s="10"/>
      <c r="H46" s="10"/>
      <c r="I46" s="6"/>
      <c r="J46" s="10"/>
      <c r="K46" s="6"/>
      <c r="L46" s="10"/>
      <c r="M46" s="7"/>
      <c r="O46" s="10"/>
      <c r="P46" s="6"/>
      <c r="Q46" s="6"/>
      <c r="R46" s="10"/>
      <c r="S46" s="6"/>
      <c r="T46" s="10"/>
    </row>
    <row r="47" spans="1:20" ht="16.5" thickBot="1">
      <c r="A47" s="10"/>
      <c r="B47" s="6"/>
      <c r="C47" s="10"/>
      <c r="D47" s="6"/>
      <c r="E47" s="2"/>
      <c r="F47" s="10"/>
      <c r="H47" s="10"/>
      <c r="I47" s="6"/>
      <c r="J47" s="10"/>
      <c r="K47" s="6"/>
      <c r="L47" s="10"/>
      <c r="M47" s="7"/>
      <c r="O47" s="10"/>
      <c r="P47" s="6"/>
      <c r="Q47" s="6"/>
      <c r="R47" s="10"/>
      <c r="S47" s="6"/>
      <c r="T47" s="10"/>
    </row>
    <row r="48" spans="1:20" ht="16.5" thickBot="1">
      <c r="A48" s="11"/>
      <c r="B48" s="8"/>
      <c r="C48" s="12">
        <f>SUM(C45:C47)</f>
        <v>2000</v>
      </c>
      <c r="D48" s="8"/>
      <c r="E48" s="4"/>
      <c r="F48" s="12">
        <f>SUM(F45:F47)</f>
        <v>2000</v>
      </c>
      <c r="H48" s="11"/>
      <c r="I48" s="8"/>
      <c r="J48" s="12">
        <f>SUM(J45:J47)</f>
        <v>10600</v>
      </c>
      <c r="K48" s="8"/>
      <c r="L48" s="11"/>
      <c r="M48" s="12">
        <f>SUM(M45:M47)</f>
        <v>10600</v>
      </c>
      <c r="O48" s="11"/>
      <c r="P48" s="8"/>
      <c r="Q48" s="8">
        <f>SUM(Q45:Q47)</f>
        <v>9000</v>
      </c>
      <c r="R48" s="11"/>
      <c r="S48" s="8"/>
      <c r="T48" s="11">
        <f>SUM(T45:T47)</f>
        <v>9000</v>
      </c>
    </row>
    <row r="53" spans="1:20" ht="16.5" thickBot="1">
      <c r="A53" s="32" t="s">
        <v>9</v>
      </c>
      <c r="B53" s="32"/>
      <c r="C53" s="32"/>
      <c r="D53" s="32"/>
      <c r="E53" s="32"/>
      <c r="F53" s="32"/>
      <c r="H53" s="32" t="s">
        <v>10</v>
      </c>
      <c r="I53" s="32"/>
      <c r="J53" s="32"/>
      <c r="K53" s="32"/>
      <c r="L53" s="32"/>
      <c r="M53" s="32"/>
      <c r="O53" s="32" t="s">
        <v>11</v>
      </c>
      <c r="P53" s="32"/>
      <c r="Q53" s="32"/>
      <c r="R53" s="32"/>
      <c r="S53" s="32"/>
      <c r="T53" s="32"/>
    </row>
    <row r="54" spans="1:20" s="26" customFormat="1" ht="16.5" thickBot="1">
      <c r="A54" s="15" t="s">
        <v>12</v>
      </c>
      <c r="B54" s="24" t="s">
        <v>13</v>
      </c>
      <c r="C54" s="15" t="s">
        <v>14</v>
      </c>
      <c r="D54" s="24" t="s">
        <v>12</v>
      </c>
      <c r="E54" s="15" t="s">
        <v>13</v>
      </c>
      <c r="F54" s="25" t="s">
        <v>14</v>
      </c>
      <c r="H54" s="15" t="s">
        <v>12</v>
      </c>
      <c r="I54" s="24" t="s">
        <v>13</v>
      </c>
      <c r="J54" s="15" t="s">
        <v>14</v>
      </c>
      <c r="K54" s="24" t="s">
        <v>12</v>
      </c>
      <c r="L54" s="15" t="s">
        <v>13</v>
      </c>
      <c r="M54" s="25" t="s">
        <v>14</v>
      </c>
      <c r="O54" s="15" t="s">
        <v>12</v>
      </c>
      <c r="P54" s="24" t="s">
        <v>13</v>
      </c>
      <c r="Q54" s="15" t="s">
        <v>14</v>
      </c>
      <c r="R54" s="24" t="s">
        <v>12</v>
      </c>
      <c r="S54" s="15" t="s">
        <v>13</v>
      </c>
      <c r="T54" s="25" t="s">
        <v>14</v>
      </c>
    </row>
    <row r="55" spans="1:20" ht="15.75">
      <c r="A55" s="10">
        <v>2</v>
      </c>
      <c r="B55" s="6" t="s">
        <v>18</v>
      </c>
      <c r="C55" s="10">
        <v>1000</v>
      </c>
      <c r="D55" s="6"/>
      <c r="E55" s="10" t="s">
        <v>32</v>
      </c>
      <c r="F55" s="13">
        <v>2500</v>
      </c>
      <c r="H55" s="10">
        <v>21</v>
      </c>
      <c r="I55" s="6" t="s">
        <v>30</v>
      </c>
      <c r="J55" s="10">
        <v>15000</v>
      </c>
      <c r="K55" s="6"/>
      <c r="L55" s="10" t="s">
        <v>32</v>
      </c>
      <c r="M55" s="13">
        <v>15500</v>
      </c>
      <c r="O55" s="10"/>
      <c r="P55" s="6" t="s">
        <v>62</v>
      </c>
      <c r="Q55" s="10">
        <v>10600</v>
      </c>
      <c r="R55" s="6">
        <v>28</v>
      </c>
      <c r="S55" s="10" t="s">
        <v>15</v>
      </c>
      <c r="T55" s="7">
        <v>15000</v>
      </c>
    </row>
    <row r="56" spans="1:20" ht="15.75">
      <c r="A56" s="10">
        <v>22</v>
      </c>
      <c r="B56" s="6" t="s">
        <v>30</v>
      </c>
      <c r="C56" s="10">
        <v>1500</v>
      </c>
      <c r="D56" s="6"/>
      <c r="E56" s="10"/>
      <c r="F56" s="7"/>
      <c r="H56" s="10">
        <v>25</v>
      </c>
      <c r="I56" s="6" t="s">
        <v>30</v>
      </c>
      <c r="J56" s="10">
        <v>500</v>
      </c>
      <c r="K56" s="6"/>
      <c r="L56" s="10"/>
      <c r="M56" s="7"/>
      <c r="O56" s="10"/>
      <c r="P56" s="6" t="s">
        <v>63</v>
      </c>
      <c r="Q56" s="10">
        <v>4400</v>
      </c>
      <c r="R56" s="6"/>
      <c r="S56" s="10"/>
      <c r="T56" s="7"/>
    </row>
    <row r="57" spans="1:20" ht="16.5" thickBot="1">
      <c r="A57" s="10"/>
      <c r="B57" s="6"/>
      <c r="C57" s="10"/>
      <c r="D57" s="6"/>
      <c r="E57" s="10"/>
      <c r="F57" s="7"/>
      <c r="H57" s="10"/>
      <c r="I57" s="6"/>
      <c r="J57" s="10"/>
      <c r="K57" s="6"/>
      <c r="L57" s="10"/>
      <c r="M57" s="7"/>
      <c r="O57" s="10"/>
      <c r="P57" s="6"/>
      <c r="Q57" s="10"/>
      <c r="R57" s="6"/>
      <c r="S57" s="10"/>
      <c r="T57" s="7"/>
    </row>
    <row r="58" spans="1:20" ht="16.5" thickBot="1">
      <c r="A58" s="11"/>
      <c r="B58" s="8"/>
      <c r="C58" s="12">
        <f>SUM(C55:C57)</f>
        <v>2500</v>
      </c>
      <c r="D58" s="8"/>
      <c r="E58" s="11"/>
      <c r="F58" s="12">
        <f>SUM(F55:F57)</f>
        <v>2500</v>
      </c>
      <c r="H58" s="11"/>
      <c r="I58" s="8"/>
      <c r="J58" s="11">
        <f>SUM(J55:J57)</f>
        <v>15500</v>
      </c>
      <c r="K58" s="8"/>
      <c r="L58" s="11"/>
      <c r="M58" s="9">
        <f>SUM(M55:M57)</f>
        <v>15500</v>
      </c>
      <c r="O58" s="11"/>
      <c r="P58" s="8"/>
      <c r="Q58" s="12">
        <f>SUM(Q55:Q57)</f>
        <v>15000</v>
      </c>
      <c r="R58" s="8"/>
      <c r="S58" s="11"/>
      <c r="T58" s="12">
        <f>SUM(T55:T57)</f>
        <v>15000</v>
      </c>
    </row>
    <row r="61" spans="1:6" ht="16.5" thickBot="1">
      <c r="A61" s="32" t="s">
        <v>65</v>
      </c>
      <c r="B61" s="32"/>
      <c r="C61" s="32"/>
      <c r="D61" s="32"/>
      <c r="E61" s="32"/>
      <c r="F61" s="32"/>
    </row>
    <row r="62" spans="1:6" ht="16.5" thickBot="1">
      <c r="A62" s="15" t="s">
        <v>12</v>
      </c>
      <c r="B62" s="24" t="s">
        <v>13</v>
      </c>
      <c r="C62" s="15" t="s">
        <v>14</v>
      </c>
      <c r="D62" s="24" t="s">
        <v>12</v>
      </c>
      <c r="E62" s="15" t="s">
        <v>13</v>
      </c>
      <c r="F62" s="25" t="s">
        <v>14</v>
      </c>
    </row>
    <row r="63" spans="1:6" ht="15.75">
      <c r="A63" s="10">
        <v>38</v>
      </c>
      <c r="B63" s="6" t="s">
        <v>66</v>
      </c>
      <c r="C63" s="10">
        <v>17590</v>
      </c>
      <c r="D63" s="6"/>
      <c r="E63" s="10" t="s">
        <v>32</v>
      </c>
      <c r="F63" s="13">
        <v>19990</v>
      </c>
    </row>
    <row r="64" spans="1:6" ht="15.75">
      <c r="A64" s="10">
        <v>39</v>
      </c>
      <c r="B64" s="6" t="s">
        <v>67</v>
      </c>
      <c r="C64" s="10">
        <v>2400</v>
      </c>
      <c r="D64" s="6"/>
      <c r="E64" s="10"/>
      <c r="F64" s="7"/>
    </row>
    <row r="65" spans="1:6" ht="16.5" thickBot="1">
      <c r="A65" s="10"/>
      <c r="B65" s="6"/>
      <c r="C65" s="10"/>
      <c r="D65" s="6"/>
      <c r="E65" s="10"/>
      <c r="F65" s="7"/>
    </row>
    <row r="66" spans="1:6" ht="16.5" thickBot="1">
      <c r="A66" s="11"/>
      <c r="B66" s="8"/>
      <c r="C66" s="12">
        <f>SUM(C63:C65)</f>
        <v>19990</v>
      </c>
      <c r="D66" s="8"/>
      <c r="E66" s="11"/>
      <c r="F66" s="12">
        <f>SUM(F63:F65)</f>
        <v>19990</v>
      </c>
    </row>
  </sheetData>
  <mergeCells count="14">
    <mergeCell ref="A61:F61"/>
    <mergeCell ref="A43:F43"/>
    <mergeCell ref="H43:M43"/>
    <mergeCell ref="O43:T43"/>
    <mergeCell ref="A53:F53"/>
    <mergeCell ref="H53:M53"/>
    <mergeCell ref="O53:T53"/>
    <mergeCell ref="A1:F1"/>
    <mergeCell ref="H1:M1"/>
    <mergeCell ref="O1:T1"/>
    <mergeCell ref="A30:F30"/>
    <mergeCell ref="H30:M30"/>
    <mergeCell ref="O30:T30"/>
    <mergeCell ref="A17:F1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9.140625" defaultRowHeight="12.75"/>
  <cols>
    <col min="1" max="1" width="31.57421875" style="1" customWidth="1"/>
    <col min="2" max="2" width="14.00390625" style="1" customWidth="1"/>
    <col min="3" max="3" width="13.8515625" style="1" customWidth="1"/>
    <col min="4" max="16384" width="9.140625" style="1" customWidth="1"/>
  </cols>
  <sheetData>
    <row r="1" spans="1:3" ht="15.75">
      <c r="A1" s="32" t="s">
        <v>71</v>
      </c>
      <c r="B1" s="32"/>
      <c r="C1" s="32"/>
    </row>
    <row r="2" spans="1:3" ht="15.75">
      <c r="A2" s="32" t="s">
        <v>68</v>
      </c>
      <c r="B2" s="32"/>
      <c r="C2" s="32"/>
    </row>
    <row r="3" ht="16.5" thickBot="1"/>
    <row r="4" spans="1:3" ht="16.5" thickBot="1">
      <c r="A4" s="23" t="s">
        <v>37</v>
      </c>
      <c r="B4" s="20" t="s">
        <v>38</v>
      </c>
      <c r="C4" s="20" t="s">
        <v>39</v>
      </c>
    </row>
    <row r="5" spans="1:3" ht="15.75">
      <c r="A5" s="2" t="s">
        <v>0</v>
      </c>
      <c r="B5" s="3"/>
      <c r="C5" s="3">
        <f>Ledgers!C3</f>
        <v>117000</v>
      </c>
    </row>
    <row r="6" spans="1:3" ht="15.75">
      <c r="A6" s="2" t="s">
        <v>57</v>
      </c>
      <c r="B6" s="3">
        <f>Ledgers!M28</f>
        <v>68</v>
      </c>
      <c r="C6" s="3"/>
    </row>
    <row r="7" spans="1:3" ht="15.75">
      <c r="A7" s="2" t="s">
        <v>49</v>
      </c>
      <c r="B7" s="3">
        <f>Ledgers!F24</f>
        <v>54900</v>
      </c>
      <c r="C7" s="3"/>
    </row>
    <row r="8" spans="1:3" ht="15.75">
      <c r="A8" s="2" t="s">
        <v>40</v>
      </c>
      <c r="B8" s="3">
        <f>Ledgers!T5</f>
        <v>46642</v>
      </c>
      <c r="C8" s="3"/>
    </row>
    <row r="9" spans="1:3" ht="15.75">
      <c r="A9" s="2" t="s">
        <v>25</v>
      </c>
      <c r="B9" s="3">
        <f>Ledgers!F32</f>
        <v>10500</v>
      </c>
      <c r="C9" s="3"/>
    </row>
    <row r="10" spans="1:3" ht="15.75">
      <c r="A10" s="2" t="s">
        <v>41</v>
      </c>
      <c r="B10" s="3"/>
      <c r="C10" s="3">
        <f>Ledgers!J34</f>
        <v>27800</v>
      </c>
    </row>
    <row r="11" spans="1:3" ht="15.75">
      <c r="A11" s="2" t="s">
        <v>5</v>
      </c>
      <c r="B11" s="3">
        <f>Ledgers!T32</f>
        <v>6100</v>
      </c>
      <c r="C11" s="3"/>
    </row>
    <row r="12" spans="1:3" ht="15.75">
      <c r="A12" s="2" t="s">
        <v>6</v>
      </c>
      <c r="B12" s="3">
        <f>Ledgers!F45</f>
        <v>2000</v>
      </c>
      <c r="C12" s="3"/>
    </row>
    <row r="13" spans="1:3" ht="15.75">
      <c r="A13" s="2" t="s">
        <v>8</v>
      </c>
      <c r="B13" s="3"/>
      <c r="C13" s="3">
        <f>Ledgers!Q45</f>
        <v>9000</v>
      </c>
    </row>
    <row r="14" spans="1:3" ht="15.75">
      <c r="A14" s="2" t="s">
        <v>9</v>
      </c>
      <c r="B14" s="3">
        <f>Ledgers!F55</f>
        <v>2500</v>
      </c>
      <c r="C14" s="3"/>
    </row>
    <row r="15" spans="1:3" ht="15.75">
      <c r="A15" s="2" t="s">
        <v>42</v>
      </c>
      <c r="B15" s="3">
        <f>Ledgers!M55</f>
        <v>15500</v>
      </c>
      <c r="C15" s="3"/>
    </row>
    <row r="16" spans="1:3" ht="15.75">
      <c r="A16" s="2" t="s">
        <v>11</v>
      </c>
      <c r="B16" s="3"/>
      <c r="C16" s="3">
        <f>Ledgers!Q56</f>
        <v>4400</v>
      </c>
    </row>
    <row r="17" spans="1:3" ht="15.75">
      <c r="A17" s="2" t="s">
        <v>64</v>
      </c>
      <c r="B17" s="3">
        <v>19990</v>
      </c>
      <c r="C17" s="3"/>
    </row>
    <row r="18" spans="1:3" ht="16.5" thickBot="1">
      <c r="A18" s="2"/>
      <c r="B18" s="3"/>
      <c r="C18" s="3"/>
    </row>
    <row r="19" spans="1:3" ht="16.5" thickBot="1">
      <c r="A19" s="4"/>
      <c r="B19" s="5">
        <f>SUM(B5:B18)</f>
        <v>158200</v>
      </c>
      <c r="C19" s="5">
        <f>SUM(C5:C18)</f>
        <v>158200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6" sqref="A16:D16"/>
    </sheetView>
  </sheetViews>
  <sheetFormatPr defaultColWidth="9.140625" defaultRowHeight="12.75"/>
  <cols>
    <col min="1" max="1" width="36.421875" style="6" customWidth="1"/>
    <col min="2" max="2" width="12.57421875" style="6" customWidth="1"/>
    <col min="3" max="3" width="29.421875" style="6" customWidth="1"/>
    <col min="4" max="4" width="12.28125" style="6" customWidth="1"/>
    <col min="5" max="16384" width="9.140625" style="6" customWidth="1"/>
  </cols>
  <sheetData>
    <row r="1" spans="1:4" ht="15.75">
      <c r="A1" s="33" t="s">
        <v>71</v>
      </c>
      <c r="B1" s="33"/>
      <c r="C1" s="33"/>
      <c r="D1" s="33"/>
    </row>
    <row r="2" spans="1:4" ht="15.75">
      <c r="A2" s="33" t="s">
        <v>44</v>
      </c>
      <c r="B2" s="33"/>
      <c r="C2" s="33"/>
      <c r="D2" s="33"/>
    </row>
    <row r="3" spans="1:4" ht="16.5" thickBot="1">
      <c r="A3" s="33" t="s">
        <v>69</v>
      </c>
      <c r="B3" s="33"/>
      <c r="C3" s="33"/>
      <c r="D3" s="33"/>
    </row>
    <row r="4" spans="1:4" ht="16.5" thickBot="1">
      <c r="A4" s="20" t="s">
        <v>37</v>
      </c>
      <c r="B4" s="21" t="s">
        <v>14</v>
      </c>
      <c r="C4" s="20" t="s">
        <v>37</v>
      </c>
      <c r="D4" s="22" t="s">
        <v>14</v>
      </c>
    </row>
    <row r="5" spans="1:4" ht="15.75">
      <c r="A5" s="10" t="s">
        <v>25</v>
      </c>
      <c r="B5" s="17">
        <f>'Trial Balance'!B9</f>
        <v>10500</v>
      </c>
      <c r="C5" s="10" t="s">
        <v>41</v>
      </c>
      <c r="D5" s="18">
        <f>'Trial Balance'!C10</f>
        <v>27800</v>
      </c>
    </row>
    <row r="6" spans="1:4" ht="15.75">
      <c r="A6" s="10" t="s">
        <v>5</v>
      </c>
      <c r="B6" s="17">
        <f>'Trial Balance'!B11</f>
        <v>6100</v>
      </c>
      <c r="C6" s="10" t="s">
        <v>47</v>
      </c>
      <c r="D6" s="18">
        <f>D11-D5</f>
        <v>26790</v>
      </c>
    </row>
    <row r="7" spans="1:4" ht="15.75">
      <c r="A7" s="10" t="s">
        <v>9</v>
      </c>
      <c r="B7" s="17">
        <f>'Trial Balance'!B14</f>
        <v>2500</v>
      </c>
      <c r="C7" s="10"/>
      <c r="D7" s="7"/>
    </row>
    <row r="8" spans="1:4" ht="15.75">
      <c r="A8" s="10" t="s">
        <v>42</v>
      </c>
      <c r="B8" s="17">
        <f>'Trial Balance'!B15</f>
        <v>15500</v>
      </c>
      <c r="C8" s="10"/>
      <c r="D8" s="7"/>
    </row>
    <row r="9" spans="1:4" ht="15.75">
      <c r="A9" s="10" t="s">
        <v>64</v>
      </c>
      <c r="B9" s="30">
        <v>19990</v>
      </c>
      <c r="C9" s="10"/>
      <c r="D9" s="7"/>
    </row>
    <row r="10" spans="1:4" ht="16.5" thickBot="1">
      <c r="A10" s="10"/>
      <c r="C10" s="10"/>
      <c r="D10" s="7"/>
    </row>
    <row r="11" spans="1:4" ht="16.5" thickBot="1">
      <c r="A11" s="11"/>
      <c r="B11" s="19">
        <f>SUM(B5:B10)</f>
        <v>54590</v>
      </c>
      <c r="C11" s="11"/>
      <c r="D11" s="19">
        <f>B11</f>
        <v>54590</v>
      </c>
    </row>
    <row r="16" spans="1:4" ht="15.75">
      <c r="A16" s="33" t="s">
        <v>71</v>
      </c>
      <c r="B16" s="33"/>
      <c r="C16" s="33"/>
      <c r="D16" s="33"/>
    </row>
    <row r="17" spans="1:4" ht="16.5" thickBot="1">
      <c r="A17" s="33" t="s">
        <v>70</v>
      </c>
      <c r="B17" s="33"/>
      <c r="C17" s="33"/>
      <c r="D17" s="33"/>
    </row>
    <row r="18" spans="1:4" ht="16.5" thickBot="1">
      <c r="A18" s="20" t="s">
        <v>45</v>
      </c>
      <c r="B18" s="21" t="s">
        <v>14</v>
      </c>
      <c r="C18" s="23" t="s">
        <v>46</v>
      </c>
      <c r="D18" s="20" t="s">
        <v>14</v>
      </c>
    </row>
    <row r="19" spans="1:4" ht="15.75">
      <c r="A19" s="10" t="s">
        <v>57</v>
      </c>
      <c r="B19" s="17">
        <f>'Trial Balance'!B6</f>
        <v>68</v>
      </c>
      <c r="C19" s="29" t="s">
        <v>0</v>
      </c>
      <c r="D19" s="3">
        <f>'Trial Balance'!C5</f>
        <v>117000</v>
      </c>
    </row>
    <row r="20" spans="1:4" ht="15.75">
      <c r="A20" s="10" t="s">
        <v>49</v>
      </c>
      <c r="B20" s="17">
        <f>Ledgers!F24</f>
        <v>54900</v>
      </c>
      <c r="C20" s="10" t="s">
        <v>8</v>
      </c>
      <c r="D20" s="3">
        <f>'Trial Balance'!C13</f>
        <v>9000</v>
      </c>
    </row>
    <row r="21" spans="1:4" ht="15.75">
      <c r="A21" s="10" t="s">
        <v>40</v>
      </c>
      <c r="B21" s="17">
        <f>'Trial Balance'!B8</f>
        <v>46642</v>
      </c>
      <c r="C21" s="10" t="s">
        <v>11</v>
      </c>
      <c r="D21" s="3">
        <f>'Trial Balance'!C16</f>
        <v>4400</v>
      </c>
    </row>
    <row r="22" spans="1:4" ht="15.75">
      <c r="A22" s="10" t="s">
        <v>6</v>
      </c>
      <c r="B22" s="17">
        <f>'Trial Balance'!B12</f>
        <v>2000</v>
      </c>
      <c r="C22" s="10"/>
      <c r="D22" s="10"/>
    </row>
    <row r="23" spans="1:6" ht="15.75">
      <c r="A23" s="10" t="s">
        <v>48</v>
      </c>
      <c r="B23" s="17">
        <f>D6</f>
        <v>26790</v>
      </c>
      <c r="C23" s="10"/>
      <c r="D23" s="10"/>
      <c r="F23" s="6">
        <f>9675+37700+10600+2000+57726+7999+14300</f>
        <v>140000</v>
      </c>
    </row>
    <row r="24" spans="1:4" ht="16.5" thickBot="1">
      <c r="A24" s="10"/>
      <c r="C24" s="10"/>
      <c r="D24" s="11"/>
    </row>
    <row r="25" spans="1:4" s="16" customFormat="1" ht="16.5" thickBot="1">
      <c r="A25" s="28"/>
      <c r="B25" s="31">
        <f>SUM(B19:B24)</f>
        <v>130400</v>
      </c>
      <c r="C25" s="28"/>
      <c r="D25" s="19">
        <f>SUM(D19:D24)</f>
        <v>130400</v>
      </c>
    </row>
  </sheetData>
  <mergeCells count="5">
    <mergeCell ref="A3:D3"/>
    <mergeCell ref="A16:D16"/>
    <mergeCell ref="A17:D17"/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ramkumar.kakani</cp:lastModifiedBy>
  <cp:lastPrinted>2006-07-18T05:20:20Z</cp:lastPrinted>
  <dcterms:created xsi:type="dcterms:W3CDTF">2006-05-20T15:59:17Z</dcterms:created>
  <dcterms:modified xsi:type="dcterms:W3CDTF">2007-07-25T02:10:16Z</dcterms:modified>
  <cp:category/>
  <cp:version/>
  <cp:contentType/>
  <cp:contentStatus/>
</cp:coreProperties>
</file>