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0"/>
  </bookViews>
  <sheets>
    <sheet name="Chapter 5" sheetId="1" r:id="rId1"/>
    <sheet name="#6" sheetId="2" r:id="rId2"/>
    <sheet name="#10" sheetId="3" r:id="rId3"/>
    <sheet name="#13" sheetId="4" r:id="rId4"/>
    <sheet name="#16" sheetId="5" r:id="rId5"/>
    <sheet name="#20" sheetId="6" r:id="rId6"/>
    <sheet name="#23" sheetId="7" r:id="rId7"/>
    <sheet name="#26" sheetId="8" r:id="rId8"/>
  </sheets>
  <definedNames/>
  <calcPr fullCalcOnLoad="1"/>
</workbook>
</file>

<file path=xl/sharedStrings.xml><?xml version="1.0" encoding="utf-8"?>
<sst xmlns="http://schemas.openxmlformats.org/spreadsheetml/2006/main" count="109" uniqueCount="72">
  <si>
    <t>Chapter 5</t>
  </si>
  <si>
    <t>Input boxes in tan</t>
  </si>
  <si>
    <t>Output boxes in yellow</t>
  </si>
  <si>
    <t>Given data in blue</t>
  </si>
  <si>
    <t>Calculations in red</t>
  </si>
  <si>
    <t>Answers in green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</si>
  <si>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</si>
  <si>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</si>
  <si>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</si>
  <si>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</si>
  <si>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Input area:</t>
  </si>
  <si>
    <t>Yield to maturity</t>
  </si>
  <si>
    <t>Output area:</t>
  </si>
  <si>
    <t>Settlement date</t>
  </si>
  <si>
    <t>Maturity date</t>
  </si>
  <si>
    <t>Face value (% of par)</t>
  </si>
  <si>
    <t>Miller Corp.</t>
  </si>
  <si>
    <t>Coupon rate</t>
  </si>
  <si>
    <t># of coupons per year</t>
  </si>
  <si>
    <t>Modigliani Company</t>
  </si>
  <si>
    <t xml:space="preserve">Price of Miller bond </t>
  </si>
  <si>
    <t>Price of Modigliani bond</t>
  </si>
  <si>
    <t>All else held equal, the premium over par</t>
  </si>
  <si>
    <t>value for a premium bond declines</t>
  </si>
  <si>
    <t xml:space="preserve">as maturity approaches, and the </t>
  </si>
  <si>
    <t>discount from par value for a discount</t>
  </si>
  <si>
    <t>bond declines as maturity approaches.</t>
  </si>
  <si>
    <t>In both cases, the largest percentage</t>
  </si>
  <si>
    <t>price changes occur at the shortest</t>
  </si>
  <si>
    <t>maturity lengths.</t>
  </si>
  <si>
    <t>Question 10</t>
  </si>
  <si>
    <t>Dividend paid</t>
  </si>
  <si>
    <t>Dividend growth rate</t>
  </si>
  <si>
    <t>Required return</t>
  </si>
  <si>
    <t xml:space="preserve">Price =   </t>
  </si>
  <si>
    <t>Question 6</t>
  </si>
  <si>
    <t>Initial # of years</t>
  </si>
  <si>
    <t>Share price =</t>
  </si>
  <si>
    <t>Initial required return</t>
  </si>
  <si>
    <t>Second required return</t>
  </si>
  <si>
    <t>Final required return</t>
  </si>
  <si>
    <t>Second # of years</t>
  </si>
  <si>
    <t>Present value at beginning of final period =</t>
  </si>
  <si>
    <t>Present value at beginning of second period =</t>
  </si>
  <si>
    <t>Present value at beginning of initial period =</t>
  </si>
  <si>
    <t>Question 13</t>
  </si>
  <si>
    <t>Dividend one</t>
  </si>
  <si>
    <t>Dividend two</t>
  </si>
  <si>
    <t>Dividend three</t>
  </si>
  <si>
    <t>Dividend four</t>
  </si>
  <si>
    <t>Question 16</t>
  </si>
  <si>
    <t>Current dividend</t>
  </si>
  <si>
    <t>Years until dividend begins</t>
  </si>
  <si>
    <t>Question 20</t>
  </si>
  <si>
    <t>Growth rate</t>
  </si>
  <si>
    <t>Shares owned</t>
  </si>
  <si>
    <t xml:space="preserve">Dividend of </t>
  </si>
  <si>
    <t>in</t>
  </si>
  <si>
    <t>years</t>
  </si>
  <si>
    <t>PV of first dividend</t>
  </si>
  <si>
    <t>PV of second dividend</t>
  </si>
  <si>
    <t xml:space="preserve">Stock price in year </t>
  </si>
  <si>
    <t>is</t>
  </si>
  <si>
    <t>PV of future stock price</t>
  </si>
  <si>
    <t>Question 26</t>
  </si>
  <si>
    <t>Previous dividend payment</t>
  </si>
  <si>
    <t xml:space="preserve">Years since previous dividend </t>
  </si>
  <si>
    <t>Years dividend will grow at historic rate</t>
  </si>
  <si>
    <t>Dividend growth rate after</t>
  </si>
  <si>
    <t>Year to calculate dividend</t>
  </si>
  <si>
    <t>Historic growth rate</t>
  </si>
  <si>
    <t>Dividend in requested year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</si>
</sst>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&quot;$&quot;* #,##0.0000_);_(&quot;$&quot;* \(#,##0.0000\);_(&quot;$&quot;* &quot;-&quot;??_);_(@_)"/>
    <numFmt numFmtId="170" formatCode="_(* #,##0.0000_);_(* \(#,##0.0000\);_(* &quot;-&quot;??_);_(@_)"/>
    <numFmt numFmtId="171" formatCode="0.000%"/>
    <numFmt numFmtId="172" formatCode="_(* #,##0.00000_);_(* \(#,##0.00000\);_(* &quot;-&quot;??_);_(@_)"/>
    <numFmt numFmtId="173" formatCode="_(* #,##0.00000_);_(* \(#,##0.00000\);_(* &quot;-&quot;?????_);_(@_)"/>
    <numFmt numFmtId="174" formatCode="#\ ?/4"/>
    <numFmt numFmtId="175" formatCode="#\ ?/2"/>
    <numFmt numFmtId="176" formatCode="#,##0.00000_);\(#,##0.00000\)"/>
    <numFmt numFmtId="177" formatCode="_(* #,##0.000_);_(* \(#,##0.000\);_(* &quot;-&quot;???_);_(@_)"/>
    <numFmt numFmtId="178" formatCode="_(&quot;$&quot;* #,##0.0000_);_(&quot;$&quot;* \(#,##0.0000\);_(&quot;$&quot;* &quot;-&quot;????_);_(@_)"/>
    <numFmt numFmtId="179" formatCode="mm/dd/yy;@"/>
    <numFmt numFmtId="180" formatCode="#\ ?/8"/>
    <numFmt numFmtId="181" formatCode="_(&quot;$&quot;* #,##0.00000_);_(&quot;$&quot;* \(#,##0.00000\);_(&quot;$&quot;* &quot;-&quot;?????_);_(@_)"/>
    <numFmt numFmtId="182" formatCode="_(* #,##0.0_);_(* \(#,##0.0\);_(* &quot;-&quot;?_);_(@_)"/>
    <numFmt numFmtId="183" formatCode="_(* #,##0.000_);_(* \(#,##0.000\);_(* &quot;-&quot;??_);_(@_)"/>
    <numFmt numFmtId="184" formatCode="[$-409]dddd\,\ mmmm\ dd\,\ yyyy"/>
    <numFmt numFmtId="185" formatCode="m/d/yy;@"/>
    <numFmt numFmtId="186" formatCode="m/d/yyyy;@"/>
    <numFmt numFmtId="187" formatCode="_(&quot;$&quot;* #,##0.000_);_(&quot;$&quot;* \(#,##0.000\);_(&quot;$&quot;* &quot;-&quot;???_);_(@_)"/>
    <numFmt numFmtId="188" formatCode="_(&quot;$&quot;* #,##0.0_);_(&quot;$&quot;* \(#,##0.0\);_(&quot;$&quot;* &quot;-&quot;?_);_(@_)"/>
    <numFmt numFmtId="189" formatCode="_(&quot;$&quot;* #,##0.0_);_(&quot;$&quot;* \(#,##0.0\);_(&quot;$&quot;* &quot;-&quot;??_);_(@_)"/>
    <numFmt numFmtId="190" formatCode="[$-409]h:mm:ss\ AM/PM"/>
    <numFmt numFmtId="191" formatCode="##/32"/>
    <numFmt numFmtId="192" formatCode="_(&quot;$&quot;* #,##0.00000_);_(&quot;$&quot;* \(#,##0.00000\);_(&quot;$&quot;* &quot;-&quot;??_);_(@_)"/>
    <numFmt numFmtId="193" formatCode="00/32"/>
    <numFmt numFmtId="194" formatCode="0/32"/>
    <numFmt numFmtId="195" formatCode="_(* #,##0.0000_);_(* \(#,##0.0000\);_(* &quot;-&quot;????_);_(@_)"/>
    <numFmt numFmtId="196" formatCode="&quot;$&quot;#,##0"/>
    <numFmt numFmtId="197" formatCode="0.0000%"/>
    <numFmt numFmtId="198" formatCode="_(&quot;$&quot;* #,##0.00_);_(&quot;$&quot;* \(#,##0.00\);_(&quot;$&quot;* &quot;-&quot;_);_(@_)"/>
    <numFmt numFmtId="199" formatCode="_(* #,##0.000000_);_(* \(#,##0.000000\);_(* &quot;-&quot;??????_);_(@_)"/>
    <numFmt numFmtId="200" formatCode="_(* #,##0_);_(* \(#,##0\);_(* &quot;-&quot;?_);_(@_)"/>
    <numFmt numFmtId="201" formatCode="_(* #,##0.00_);_(* \(#,##0.00\);_(* &quot;-&quot;_);_(@_)"/>
    <numFmt numFmtId="202" formatCode="_(&quot;$&quot;* #,##0.0_);_(&quot;$&quot;* \(#,##0.0\);_(&quot;$&quot;* &quot;-&quot;_);_(@_)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</numFmts>
  <fonts count="19">
    <font>
      <sz val="10"/>
      <name val="Arial"/>
      <family val="0"/>
    </font>
    <font>
      <u val="single"/>
      <sz val="10"/>
      <color indexed="23"/>
      <name val="Arial"/>
      <family val="0"/>
    </font>
    <font>
      <u val="single"/>
      <sz val="10"/>
      <color indexed="56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2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3" borderId="1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9" fontId="17" fillId="3" borderId="0" xfId="21" applyFont="1" applyFill="1" applyBorder="1" applyAlignment="1">
      <alignment/>
    </xf>
    <xf numFmtId="0" fontId="15" fillId="3" borderId="6" xfId="0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4" borderId="1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15" fillId="4" borderId="3" xfId="0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44" fontId="11" fillId="4" borderId="9" xfId="17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6" xfId="0" applyFont="1" applyFill="1" applyBorder="1" applyAlignment="1">
      <alignment/>
    </xf>
    <xf numFmtId="0" fontId="15" fillId="4" borderId="7" xfId="0" applyFont="1" applyFill="1" applyBorder="1" applyAlignment="1">
      <alignment/>
    </xf>
    <xf numFmtId="0" fontId="15" fillId="4" borderId="8" xfId="0" applyFont="1" applyFill="1" applyBorder="1" applyAlignment="1">
      <alignment/>
    </xf>
    <xf numFmtId="10" fontId="17" fillId="3" borderId="0" xfId="21" applyNumberFormat="1" applyFont="1" applyFill="1" applyBorder="1" applyAlignment="1">
      <alignment/>
    </xf>
    <xf numFmtId="167" fontId="17" fillId="3" borderId="0" xfId="15" applyNumberFormat="1" applyFont="1" applyFill="1" applyBorder="1" applyAlignment="1">
      <alignment/>
    </xf>
    <xf numFmtId="165" fontId="17" fillId="4" borderId="5" xfId="17" applyNumberFormat="1" applyFont="1" applyFill="1" applyBorder="1" applyAlignment="1">
      <alignment/>
    </xf>
    <xf numFmtId="179" fontId="17" fillId="3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3" fontId="17" fillId="3" borderId="0" xfId="15" applyNumberFormat="1" applyFont="1" applyFill="1" applyBorder="1" applyAlignment="1">
      <alignment/>
    </xf>
    <xf numFmtId="9" fontId="17" fillId="3" borderId="0" xfId="21" applyNumberFormat="1" applyFont="1" applyFill="1" applyBorder="1" applyAlignment="1">
      <alignment/>
    </xf>
    <xf numFmtId="43" fontId="15" fillId="3" borderId="7" xfId="15" applyFont="1" applyFill="1" applyBorder="1" applyAlignment="1">
      <alignment/>
    </xf>
    <xf numFmtId="44" fontId="11" fillId="4" borderId="9" xfId="17" applyFont="1" applyFill="1" applyBorder="1" applyAlignment="1">
      <alignment/>
    </xf>
    <xf numFmtId="171" fontId="11" fillId="4" borderId="0" xfId="21" applyNumberFormat="1" applyFont="1" applyFill="1" applyBorder="1" applyAlignment="1">
      <alignment/>
    </xf>
    <xf numFmtId="170" fontId="11" fillId="4" borderId="0" xfId="15" applyNumberFormat="1" applyFont="1" applyFill="1" applyBorder="1" applyAlignment="1">
      <alignment/>
    </xf>
    <xf numFmtId="168" fontId="17" fillId="3" borderId="0" xfId="21" applyNumberFormat="1" applyFont="1" applyFill="1" applyBorder="1" applyAlignment="1">
      <alignment/>
    </xf>
    <xf numFmtId="43" fontId="18" fillId="4" borderId="0" xfId="15" applyFont="1" applyFill="1" applyBorder="1" applyAlignment="1">
      <alignment/>
    </xf>
    <xf numFmtId="44" fontId="18" fillId="4" borderId="0" xfId="17" applyNumberFormat="1" applyFont="1" applyFill="1" applyBorder="1" applyAlignment="1">
      <alignment/>
    </xf>
    <xf numFmtId="37" fontId="17" fillId="3" borderId="0" xfId="15" applyNumberFormat="1" applyFont="1" applyFill="1" applyBorder="1" applyAlignment="1">
      <alignment/>
    </xf>
    <xf numFmtId="44" fontId="17" fillId="3" borderId="0" xfId="17" applyNumberFormat="1" applyFont="1" applyFill="1" applyBorder="1" applyAlignment="1">
      <alignment/>
    </xf>
    <xf numFmtId="44" fontId="17" fillId="3" borderId="0" xfId="15" applyNumberFormat="1" applyFont="1" applyFill="1" applyBorder="1" applyAlignment="1">
      <alignment/>
    </xf>
    <xf numFmtId="10" fontId="18" fillId="4" borderId="0" xfId="21" applyNumberFormat="1" applyFont="1" applyFill="1" applyBorder="1" applyAlignment="1">
      <alignment/>
    </xf>
    <xf numFmtId="41" fontId="17" fillId="4" borderId="0" xfId="17" applyNumberFormat="1" applyFont="1" applyFill="1" applyBorder="1" applyAlignment="1">
      <alignment/>
    </xf>
    <xf numFmtId="44" fontId="17" fillId="3" borderId="0" xfId="21" applyNumberFormat="1" applyFont="1" applyFill="1" applyBorder="1" applyAlignment="1">
      <alignment/>
    </xf>
    <xf numFmtId="41" fontId="17" fillId="3" borderId="0" xfId="21" applyNumberFormat="1" applyFont="1" applyFill="1" applyBorder="1" applyAlignment="1">
      <alignment/>
    </xf>
    <xf numFmtId="165" fontId="17" fillId="4" borderId="0" xfId="17" applyNumberFormat="1" applyFont="1" applyFill="1" applyBorder="1" applyAlignment="1">
      <alignment/>
    </xf>
    <xf numFmtId="44" fontId="11" fillId="4" borderId="0" xfId="17" applyFont="1" applyFill="1" applyBorder="1" applyAlignment="1">
      <alignment/>
    </xf>
    <xf numFmtId="44" fontId="17" fillId="3" borderId="0" xfId="17" applyFont="1" applyFill="1" applyBorder="1" applyAlignment="1">
      <alignment/>
    </xf>
    <xf numFmtId="43" fontId="17" fillId="3" borderId="0" xfId="15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42" fontId="17" fillId="3" borderId="0" xfId="0" applyNumberFormat="1" applyFont="1" applyFill="1" applyBorder="1" applyAlignment="1">
      <alignment/>
    </xf>
    <xf numFmtId="44" fontId="18" fillId="4" borderId="0" xfId="0" applyNumberFormat="1" applyFont="1" applyFill="1" applyBorder="1" applyAlignment="1">
      <alignment/>
    </xf>
    <xf numFmtId="44" fontId="11" fillId="4" borderId="9" xfId="0" applyNumberFormat="1" applyFont="1" applyFill="1" applyBorder="1" applyAlignment="1">
      <alignment/>
    </xf>
    <xf numFmtId="10" fontId="15" fillId="3" borderId="0" xfId="21" applyNumberFormat="1" applyFont="1" applyFill="1" applyBorder="1" applyAlignment="1">
      <alignment horizontal="center"/>
    </xf>
    <xf numFmtId="41" fontId="17" fillId="3" borderId="0" xfId="17" applyNumberFormat="1" applyFont="1" applyFill="1" applyBorder="1" applyAlignment="1">
      <alignment/>
    </xf>
    <xf numFmtId="44" fontId="15" fillId="3" borderId="0" xfId="17" applyFont="1" applyFill="1" applyBorder="1" applyAlignment="1">
      <alignment horizontal="center"/>
    </xf>
    <xf numFmtId="41" fontId="17" fillId="3" borderId="0" xfId="15" applyNumberFormat="1" applyFont="1" applyFill="1" applyBorder="1" applyAlignment="1">
      <alignment/>
    </xf>
    <xf numFmtId="43" fontId="15" fillId="3" borderId="0" xfId="15" applyNumberFormat="1" applyFont="1" applyFill="1" applyBorder="1" applyAlignment="1">
      <alignment horizontal="center"/>
    </xf>
    <xf numFmtId="167" fontId="15" fillId="3" borderId="0" xfId="15" applyNumberFormat="1" applyFont="1" applyFill="1" applyBorder="1" applyAlignment="1">
      <alignment horizontal="center"/>
    </xf>
    <xf numFmtId="41" fontId="18" fillId="4" borderId="0" xfId="0" applyNumberFormat="1" applyFont="1" applyFill="1" applyBorder="1" applyAlignment="1">
      <alignment horizontal="center"/>
    </xf>
    <xf numFmtId="165" fontId="11" fillId="4" borderId="0" xfId="17" applyNumberFormat="1" applyFont="1" applyFill="1" applyBorder="1" applyAlignment="1">
      <alignment/>
    </xf>
    <xf numFmtId="41" fontId="18" fillId="4" borderId="0" xfId="0" applyNumberFormat="1" applyFont="1" applyFill="1" applyBorder="1" applyAlignment="1">
      <alignment/>
    </xf>
    <xf numFmtId="198" fontId="18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" customWidth="1"/>
    <col min="4" max="4" width="42.57421875" style="3" customWidth="1"/>
    <col min="5" max="16384" width="9.140625" style="3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59.25">
      <c r="A10" s="1"/>
      <c r="B10" s="1"/>
      <c r="C10" s="1"/>
      <c r="D10" s="4" t="s">
        <v>0</v>
      </c>
      <c r="E10" s="1"/>
      <c r="F10" s="5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1"/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>
      <c r="A15" s="1"/>
      <c r="B15" s="1"/>
      <c r="C15" s="1"/>
      <c r="D15" s="7" t="s">
        <v>1</v>
      </c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>
      <c r="A16" s="1"/>
      <c r="B16" s="1"/>
      <c r="C16" s="1"/>
      <c r="D16" s="8" t="s">
        <v>2</v>
      </c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>
      <c r="A17" s="1"/>
      <c r="B17" s="1"/>
      <c r="C17" s="1"/>
      <c r="D17" s="9" t="s">
        <v>3</v>
      </c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>
      <c r="A18" s="1"/>
      <c r="B18" s="1"/>
      <c r="C18" s="1"/>
      <c r="D18" s="10" t="s">
        <v>4</v>
      </c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>
      <c r="A19" s="1"/>
      <c r="B19" s="1"/>
      <c r="C19" s="1"/>
      <c r="D19" s="11" t="s">
        <v>5</v>
      </c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1"/>
      <c r="B20" s="1"/>
      <c r="C20" s="1"/>
      <c r="D20" s="6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1"/>
      <c r="B21" s="1"/>
      <c r="C21" s="1"/>
      <c r="D21" s="12" t="s">
        <v>6</v>
      </c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1"/>
      <c r="B22" s="1"/>
      <c r="C22" s="1"/>
      <c r="D22" s="12" t="s">
        <v>7</v>
      </c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1"/>
      <c r="B23" s="1"/>
      <c r="C23" s="1"/>
      <c r="D23" s="12" t="s">
        <v>8</v>
      </c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1"/>
      <c r="B24" s="1"/>
      <c r="C24" s="1"/>
      <c r="D24" s="12" t="s">
        <v>9</v>
      </c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1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211112"/>
  <dimension ref="B1:E16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2.8515625" style="0" customWidth="1"/>
    <col min="4" max="4" width="19.57421875" style="0" customWidth="1"/>
    <col min="5" max="5" width="3.140625" style="0" customWidth="1"/>
    <col min="6" max="6" width="10.140625" style="0" customWidth="1"/>
    <col min="7" max="7" width="13.421875" style="0" customWidth="1"/>
    <col min="8" max="8" width="3.140625" style="0" customWidth="1"/>
  </cols>
  <sheetData>
    <row r="1" s="15" customFormat="1" ht="18">
      <c r="C1" s="14" t="s">
        <v>0</v>
      </c>
    </row>
    <row r="2" s="15" customFormat="1" ht="15">
      <c r="C2" s="15" t="s">
        <v>35</v>
      </c>
    </row>
    <row r="3" s="15" customFormat="1" ht="15"/>
    <row r="4" s="15" customFormat="1" ht="15">
      <c r="C4" s="16" t="s">
        <v>10</v>
      </c>
    </row>
    <row r="5" spans="3:4" s="15" customFormat="1" ht="15.75" thickBot="1">
      <c r="C5" s="17"/>
      <c r="D5" s="18"/>
    </row>
    <row r="6" spans="2:5" s="15" customFormat="1" ht="15">
      <c r="B6" s="19"/>
      <c r="C6" s="20"/>
      <c r="D6" s="21"/>
      <c r="E6" s="22"/>
    </row>
    <row r="7" spans="2:5" s="15" customFormat="1" ht="15">
      <c r="B7" s="23"/>
      <c r="C7" s="24" t="s">
        <v>31</v>
      </c>
      <c r="D7" s="57"/>
      <c r="E7" s="25"/>
    </row>
    <row r="8" spans="2:5" s="15" customFormat="1" ht="15">
      <c r="B8" s="23"/>
      <c r="C8" s="24" t="s">
        <v>32</v>
      </c>
      <c r="D8" s="41"/>
      <c r="E8" s="25"/>
    </row>
    <row r="9" spans="2:5" s="15" customFormat="1" ht="15">
      <c r="B9" s="23"/>
      <c r="C9" s="24" t="s">
        <v>33</v>
      </c>
      <c r="D9" s="48"/>
      <c r="E9" s="25"/>
    </row>
    <row r="10" spans="2:5" s="15" customFormat="1" ht="15" customHeight="1" thickBot="1">
      <c r="B10" s="27"/>
      <c r="C10" s="28"/>
      <c r="D10" s="28"/>
      <c r="E10" s="29"/>
    </row>
    <row r="11" s="15" customFormat="1" ht="15"/>
    <row r="12" s="15" customFormat="1" ht="15">
      <c r="C12" s="16" t="s">
        <v>12</v>
      </c>
    </row>
    <row r="13" s="15" customFormat="1" ht="15.75" thickBot="1">
      <c r="C13" s="17"/>
    </row>
    <row r="14" spans="2:5" s="15" customFormat="1" ht="15">
      <c r="B14" s="30"/>
      <c r="C14" s="31"/>
      <c r="D14" s="31"/>
      <c r="E14" s="32"/>
    </row>
    <row r="15" spans="2:5" s="15" customFormat="1" ht="15.75">
      <c r="B15" s="33"/>
      <c r="C15" s="34" t="s">
        <v>34</v>
      </c>
      <c r="D15" s="35" t="e">
        <f>(D7)/(D9-D8)</f>
        <v>#DIV/0!</v>
      </c>
      <c r="E15" s="36"/>
    </row>
    <row r="16" spans="2:5" s="15" customFormat="1" ht="15" customHeight="1" thickBot="1">
      <c r="B16" s="38"/>
      <c r="C16" s="39"/>
      <c r="D16" s="39"/>
      <c r="E16" s="40"/>
    </row>
    <row r="17" s="15" customFormat="1" ht="15"/>
    <row r="18" s="15" customFormat="1" ht="15"/>
    <row r="19" s="15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21121111111"/>
  <dimension ref="B1:E38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6.140625" style="0" customWidth="1"/>
    <col min="4" max="4" width="20.421875" style="0" customWidth="1"/>
    <col min="5" max="5" width="3.140625" style="0" customWidth="1"/>
  </cols>
  <sheetData>
    <row r="1" ht="18">
      <c r="C1" s="14" t="s">
        <v>0</v>
      </c>
    </row>
    <row r="2" ht="15">
      <c r="C2" s="15" t="s">
        <v>30</v>
      </c>
    </row>
    <row r="4" spans="3:5" ht="15">
      <c r="C4" s="16" t="s">
        <v>10</v>
      </c>
      <c r="D4" s="15"/>
      <c r="E4" s="15"/>
    </row>
    <row r="5" spans="3:4" s="15" customFormat="1" ht="15.75" thickBot="1">
      <c r="C5" s="17"/>
      <c r="D5" s="18"/>
    </row>
    <row r="6" spans="2:5" s="15" customFormat="1" ht="15">
      <c r="B6" s="19"/>
      <c r="C6" s="20"/>
      <c r="D6" s="21"/>
      <c r="E6" s="22"/>
    </row>
    <row r="7" spans="2:5" s="15" customFormat="1" ht="15">
      <c r="B7" s="23"/>
      <c r="C7" s="24" t="s">
        <v>13</v>
      </c>
      <c r="D7" s="44"/>
      <c r="E7" s="25"/>
    </row>
    <row r="8" spans="2:5" s="15" customFormat="1" ht="15">
      <c r="B8" s="23"/>
      <c r="C8" s="24" t="s">
        <v>14</v>
      </c>
      <c r="D8" s="44"/>
      <c r="E8" s="25"/>
    </row>
    <row r="9" spans="2:5" s="15" customFormat="1" ht="15">
      <c r="B9" s="23"/>
      <c r="C9" s="45"/>
      <c r="D9" s="46"/>
      <c r="E9" s="25"/>
    </row>
    <row r="10" spans="2:5" s="15" customFormat="1" ht="15">
      <c r="B10" s="23"/>
      <c r="C10" s="45" t="s">
        <v>16</v>
      </c>
      <c r="D10" s="46"/>
      <c r="E10" s="25"/>
    </row>
    <row r="11" spans="2:5" s="15" customFormat="1" ht="15">
      <c r="B11" s="23"/>
      <c r="C11" s="24" t="s">
        <v>17</v>
      </c>
      <c r="D11" s="26"/>
      <c r="E11" s="25"/>
    </row>
    <row r="12" spans="2:5" s="15" customFormat="1" ht="15">
      <c r="B12" s="23"/>
      <c r="C12" s="24" t="s">
        <v>11</v>
      </c>
      <c r="D12" s="26"/>
      <c r="E12" s="25"/>
    </row>
    <row r="13" spans="2:5" s="15" customFormat="1" ht="15">
      <c r="B13" s="23"/>
      <c r="C13" s="24" t="s">
        <v>15</v>
      </c>
      <c r="D13" s="47"/>
      <c r="E13" s="25"/>
    </row>
    <row r="14" spans="2:5" s="15" customFormat="1" ht="15">
      <c r="B14" s="23"/>
      <c r="C14" s="24" t="s">
        <v>18</v>
      </c>
      <c r="D14" s="47"/>
      <c r="E14" s="25"/>
    </row>
    <row r="15" spans="2:5" s="15" customFormat="1" ht="15">
      <c r="B15" s="23"/>
      <c r="C15" s="24"/>
      <c r="D15" s="41"/>
      <c r="E15" s="25"/>
    </row>
    <row r="16" spans="2:5" s="15" customFormat="1" ht="15">
      <c r="B16" s="23"/>
      <c r="C16" s="45" t="s">
        <v>19</v>
      </c>
      <c r="D16" s="41"/>
      <c r="E16" s="25"/>
    </row>
    <row r="17" spans="2:5" s="15" customFormat="1" ht="15">
      <c r="B17" s="23"/>
      <c r="C17" s="24" t="s">
        <v>17</v>
      </c>
      <c r="D17" s="26"/>
      <c r="E17" s="25"/>
    </row>
    <row r="18" spans="2:5" s="15" customFormat="1" ht="15">
      <c r="B18" s="23"/>
      <c r="C18" s="24" t="s">
        <v>11</v>
      </c>
      <c r="D18" s="48"/>
      <c r="E18" s="25"/>
    </row>
    <row r="19" spans="2:5" s="15" customFormat="1" ht="15">
      <c r="B19" s="23"/>
      <c r="C19" s="24" t="s">
        <v>15</v>
      </c>
      <c r="D19" s="47"/>
      <c r="E19" s="25"/>
    </row>
    <row r="20" spans="2:5" s="15" customFormat="1" ht="15">
      <c r="B20" s="23"/>
      <c r="C20" s="24" t="s">
        <v>18</v>
      </c>
      <c r="D20" s="47"/>
      <c r="E20" s="25"/>
    </row>
    <row r="21" spans="2:5" s="15" customFormat="1" ht="15" customHeight="1" thickBot="1">
      <c r="B21" s="27"/>
      <c r="C21" s="28"/>
      <c r="D21" s="49"/>
      <c r="E21" s="29"/>
    </row>
    <row r="22" s="15" customFormat="1" ht="15"/>
    <row r="23" s="15" customFormat="1" ht="15">
      <c r="C23" s="16" t="s">
        <v>12</v>
      </c>
    </row>
    <row r="24" s="15" customFormat="1" ht="15.75" thickBot="1">
      <c r="C24" s="17"/>
    </row>
    <row r="25" spans="2:5" s="15" customFormat="1" ht="15">
      <c r="B25" s="30"/>
      <c r="C25" s="31"/>
      <c r="D25" s="31"/>
      <c r="E25" s="32"/>
    </row>
    <row r="26" spans="2:5" s="15" customFormat="1" ht="15.75">
      <c r="B26" s="33"/>
      <c r="C26" s="37" t="s">
        <v>20</v>
      </c>
      <c r="D26" s="50" t="e">
        <f>10*PRICE(D7,D8,D11,D12,D13,D14)</f>
        <v>#NUM!</v>
      </c>
      <c r="E26" s="36"/>
    </row>
    <row r="27" spans="2:5" s="15" customFormat="1" ht="15">
      <c r="B27" s="33"/>
      <c r="C27" s="37"/>
      <c r="D27" s="37"/>
      <c r="E27" s="36"/>
    </row>
    <row r="28" spans="2:5" s="15" customFormat="1" ht="15.75">
      <c r="B28" s="33"/>
      <c r="C28" s="34" t="s">
        <v>21</v>
      </c>
      <c r="D28" s="50" t="e">
        <f>10*PRICE(D7,D8,D17,D18,D19,D20)</f>
        <v>#NUM!</v>
      </c>
      <c r="E28" s="43"/>
    </row>
    <row r="29" spans="2:5" s="15" customFormat="1" ht="15.75">
      <c r="B29" s="33"/>
      <c r="C29" s="34"/>
      <c r="D29" s="51"/>
      <c r="E29" s="43"/>
    </row>
    <row r="30" spans="2:5" s="15" customFormat="1" ht="15.75">
      <c r="B30" s="33"/>
      <c r="C30" s="34" t="s">
        <v>22</v>
      </c>
      <c r="D30" s="51"/>
      <c r="E30" s="43"/>
    </row>
    <row r="31" spans="2:5" s="15" customFormat="1" ht="15.75">
      <c r="B31" s="33"/>
      <c r="C31" s="34" t="s">
        <v>23</v>
      </c>
      <c r="D31" s="51"/>
      <c r="E31" s="43"/>
    </row>
    <row r="32" spans="2:5" s="15" customFormat="1" ht="15.75">
      <c r="B32" s="33"/>
      <c r="C32" s="34" t="s">
        <v>24</v>
      </c>
      <c r="D32" s="51"/>
      <c r="E32" s="43"/>
    </row>
    <row r="33" spans="2:5" s="15" customFormat="1" ht="15.75">
      <c r="B33" s="33"/>
      <c r="C33" s="34" t="s">
        <v>25</v>
      </c>
      <c r="D33" s="51"/>
      <c r="E33" s="43"/>
    </row>
    <row r="34" spans="2:5" s="15" customFormat="1" ht="15.75">
      <c r="B34" s="33"/>
      <c r="C34" s="34" t="s">
        <v>26</v>
      </c>
      <c r="D34" s="52"/>
      <c r="E34" s="43"/>
    </row>
    <row r="35" spans="2:5" s="15" customFormat="1" ht="15.75">
      <c r="B35" s="33"/>
      <c r="C35" s="34" t="s">
        <v>27</v>
      </c>
      <c r="D35" s="52"/>
      <c r="E35" s="43"/>
    </row>
    <row r="36" spans="2:5" s="15" customFormat="1" ht="15.75">
      <c r="B36" s="33"/>
      <c r="C36" s="34" t="s">
        <v>28</v>
      </c>
      <c r="D36" s="52"/>
      <c r="E36" s="43"/>
    </row>
    <row r="37" spans="2:5" s="15" customFormat="1" ht="15.75">
      <c r="B37" s="33"/>
      <c r="C37" s="34" t="s">
        <v>29</v>
      </c>
      <c r="D37" s="52"/>
      <c r="E37" s="43"/>
    </row>
    <row r="38" spans="2:5" s="15" customFormat="1" ht="15" customHeight="1" thickBot="1">
      <c r="B38" s="38"/>
      <c r="C38" s="39"/>
      <c r="D38" s="39"/>
      <c r="E38" s="40"/>
    </row>
    <row r="39" s="15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11113"/>
  <dimension ref="B1:G26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6.8515625" style="0" customWidth="1"/>
    <col min="4" max="4" width="19.57421875" style="0" customWidth="1"/>
    <col min="5" max="5" width="3.140625" style="0" customWidth="1"/>
    <col min="6" max="6" width="13.421875" style="0" customWidth="1"/>
    <col min="7" max="7" width="3.140625" style="0" customWidth="1"/>
  </cols>
  <sheetData>
    <row r="1" s="15" customFormat="1" ht="18">
      <c r="C1" s="14" t="s">
        <v>0</v>
      </c>
    </row>
    <row r="2" s="15" customFormat="1" ht="15">
      <c r="C2" s="15" t="s">
        <v>45</v>
      </c>
    </row>
    <row r="3" s="15" customFormat="1" ht="15"/>
    <row r="4" s="15" customFormat="1" ht="15">
      <c r="C4" s="16" t="s">
        <v>10</v>
      </c>
    </row>
    <row r="5" spans="3:4" s="15" customFormat="1" ht="15.75" thickBot="1">
      <c r="C5" s="17"/>
      <c r="D5" s="18"/>
    </row>
    <row r="6" spans="2:5" s="15" customFormat="1" ht="15">
      <c r="B6" s="19"/>
      <c r="C6" s="20"/>
      <c r="D6" s="21"/>
      <c r="E6" s="22"/>
    </row>
    <row r="7" spans="2:5" s="15" customFormat="1" ht="15">
      <c r="B7" s="23"/>
      <c r="C7" s="24" t="s">
        <v>31</v>
      </c>
      <c r="D7" s="57"/>
      <c r="E7" s="25"/>
    </row>
    <row r="8" spans="2:5" s="15" customFormat="1" ht="15">
      <c r="B8" s="23"/>
      <c r="C8" s="24" t="s">
        <v>32</v>
      </c>
      <c r="D8" s="53"/>
      <c r="E8" s="25"/>
    </row>
    <row r="9" spans="2:5" s="15" customFormat="1" ht="15">
      <c r="B9" s="23"/>
      <c r="C9" s="24"/>
      <c r="D9" s="53"/>
      <c r="E9" s="25"/>
    </row>
    <row r="10" spans="2:5" s="15" customFormat="1" ht="15">
      <c r="B10" s="23"/>
      <c r="C10" s="24" t="s">
        <v>38</v>
      </c>
      <c r="D10" s="48"/>
      <c r="E10" s="25"/>
    </row>
    <row r="11" spans="2:5" s="15" customFormat="1" ht="15">
      <c r="B11" s="23"/>
      <c r="C11" s="24" t="s">
        <v>39</v>
      </c>
      <c r="D11" s="48"/>
      <c r="E11" s="25"/>
    </row>
    <row r="12" spans="2:5" s="15" customFormat="1" ht="15">
      <c r="B12" s="23"/>
      <c r="C12" s="24" t="s">
        <v>40</v>
      </c>
      <c r="D12" s="48"/>
      <c r="E12" s="25"/>
    </row>
    <row r="13" spans="2:5" s="15" customFormat="1" ht="15">
      <c r="B13" s="23"/>
      <c r="C13" s="24"/>
      <c r="D13" s="56"/>
      <c r="E13" s="25"/>
    </row>
    <row r="14" spans="2:5" s="15" customFormat="1" ht="15">
      <c r="B14" s="23"/>
      <c r="C14" s="24" t="s">
        <v>36</v>
      </c>
      <c r="D14" s="56"/>
      <c r="E14" s="25"/>
    </row>
    <row r="15" spans="2:5" s="15" customFormat="1" ht="15">
      <c r="B15" s="23"/>
      <c r="C15" s="24" t="s">
        <v>41</v>
      </c>
      <c r="D15" s="56"/>
      <c r="E15" s="25"/>
    </row>
    <row r="16" spans="2:5" s="15" customFormat="1" ht="15" customHeight="1" thickBot="1">
      <c r="B16" s="27"/>
      <c r="C16" s="28"/>
      <c r="D16" s="28"/>
      <c r="E16" s="29"/>
    </row>
    <row r="17" s="15" customFormat="1" ht="15"/>
    <row r="18" s="15" customFormat="1" ht="15">
      <c r="C18" s="16" t="s">
        <v>12</v>
      </c>
    </row>
    <row r="19" s="15" customFormat="1" ht="15.75" thickBot="1">
      <c r="C19" s="17"/>
    </row>
    <row r="20" spans="2:7" s="15" customFormat="1" ht="15">
      <c r="B20" s="30"/>
      <c r="C20" s="31"/>
      <c r="D20" s="31"/>
      <c r="E20" s="31"/>
      <c r="F20" s="31"/>
      <c r="G20" s="32"/>
    </row>
    <row r="21" spans="2:7" s="15" customFormat="1" ht="15">
      <c r="B21" s="33"/>
      <c r="C21" s="34" t="s">
        <v>42</v>
      </c>
      <c r="D21" s="63"/>
      <c r="E21" s="63"/>
      <c r="F21" s="55" t="e">
        <f>(D7*(1+D8)^(D14+D15+1))/(D12-D8)</f>
        <v>#DIV/0!</v>
      </c>
      <c r="G21" s="36"/>
    </row>
    <row r="22" spans="2:7" s="15" customFormat="1" ht="15">
      <c r="B22" s="33"/>
      <c r="C22" s="34" t="s">
        <v>43</v>
      </c>
      <c r="D22" s="63"/>
      <c r="E22" s="63"/>
      <c r="F22" s="54" t="e">
        <f>D7*(1+D8)^(D14+1)/(1+D11)^(D14-2)+D7*(1+D8)^(D14+2)/(1+D11)^(D14-1)+D7*(1+D8)^(D14+3)/(1+D11)^(D14)+F21/(1+D11)^D14</f>
        <v>#DIV/0!</v>
      </c>
      <c r="G22" s="36"/>
    </row>
    <row r="23" spans="2:7" s="15" customFormat="1" ht="15">
      <c r="B23" s="33"/>
      <c r="C23" s="37" t="s">
        <v>44</v>
      </c>
      <c r="D23" s="60"/>
      <c r="E23" s="60"/>
      <c r="F23" s="54" t="e">
        <f>D7*(1+D8)/(1+D10)+D7*(1+D8)^(D14-1)/(1+D10)^(D14-1)+D7*(1+D8)^D14/(1+D10)^D14+F22/(1+D10)^D14</f>
        <v>#DIV/0!</v>
      </c>
      <c r="G23" s="36"/>
    </row>
    <row r="24" spans="2:7" s="15" customFormat="1" ht="15.75">
      <c r="B24" s="33"/>
      <c r="C24" s="37"/>
      <c r="D24" s="60"/>
      <c r="E24" s="60"/>
      <c r="F24" s="64"/>
      <c r="G24" s="36"/>
    </row>
    <row r="25" spans="2:7" s="15" customFormat="1" ht="15.75">
      <c r="B25" s="33"/>
      <c r="C25" s="37" t="s">
        <v>37</v>
      </c>
      <c r="D25" s="60"/>
      <c r="E25" s="60"/>
      <c r="F25" s="50" t="e">
        <f>F23</f>
        <v>#DIV/0!</v>
      </c>
      <c r="G25" s="36"/>
    </row>
    <row r="26" spans="2:7" s="15" customFormat="1" ht="15" customHeight="1" thickBot="1">
      <c r="B26" s="38"/>
      <c r="C26" s="39"/>
      <c r="D26" s="39"/>
      <c r="E26" s="39"/>
      <c r="F26" s="39"/>
      <c r="G26" s="40"/>
    </row>
    <row r="27" s="15" customFormat="1" ht="15"/>
    <row r="28" s="15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211112111211"/>
  <dimension ref="B1:E19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8.421875" style="0" customWidth="1"/>
    <col min="4" max="4" width="16.140625" style="0" customWidth="1"/>
    <col min="5" max="5" width="3.140625" style="0" customWidth="1"/>
  </cols>
  <sheetData>
    <row r="1" s="15" customFormat="1" ht="18">
      <c r="C1" s="14" t="s">
        <v>0</v>
      </c>
    </row>
    <row r="2" s="15" customFormat="1" ht="15">
      <c r="C2" s="15" t="s">
        <v>50</v>
      </c>
    </row>
    <row r="3" s="15" customFormat="1" ht="15"/>
    <row r="4" s="15" customFormat="1" ht="15">
      <c r="C4" s="16" t="s">
        <v>10</v>
      </c>
    </row>
    <row r="5" spans="3:4" s="15" customFormat="1" ht="15.75" thickBot="1">
      <c r="C5" s="17"/>
      <c r="D5" s="18"/>
    </row>
    <row r="6" spans="2:5" s="15" customFormat="1" ht="15">
      <c r="B6" s="19"/>
      <c r="C6" s="20"/>
      <c r="D6" s="21"/>
      <c r="E6" s="22"/>
    </row>
    <row r="7" spans="2:5" s="15" customFormat="1" ht="15">
      <c r="B7" s="23"/>
      <c r="C7" s="24" t="s">
        <v>46</v>
      </c>
      <c r="D7" s="65"/>
      <c r="E7" s="25"/>
    </row>
    <row r="8" spans="2:5" s="15" customFormat="1" ht="15">
      <c r="B8" s="23"/>
      <c r="C8" s="24" t="s">
        <v>47</v>
      </c>
      <c r="D8" s="66"/>
      <c r="E8" s="25"/>
    </row>
    <row r="9" spans="2:5" s="15" customFormat="1" ht="15">
      <c r="B9" s="23"/>
      <c r="C9" s="24" t="s">
        <v>48</v>
      </c>
      <c r="D9" s="66"/>
      <c r="E9" s="25"/>
    </row>
    <row r="10" spans="2:5" s="15" customFormat="1" ht="15">
      <c r="B10" s="23"/>
      <c r="C10" s="24" t="s">
        <v>49</v>
      </c>
      <c r="D10" s="66"/>
      <c r="E10" s="25"/>
    </row>
    <row r="11" spans="2:5" s="15" customFormat="1" ht="15">
      <c r="B11" s="23"/>
      <c r="C11" s="24" t="s">
        <v>32</v>
      </c>
      <c r="D11" s="26"/>
      <c r="E11" s="25"/>
    </row>
    <row r="12" spans="2:5" s="15" customFormat="1" ht="15">
      <c r="B12" s="23"/>
      <c r="C12" s="24" t="s">
        <v>33</v>
      </c>
      <c r="D12" s="48"/>
      <c r="E12" s="25"/>
    </row>
    <row r="13" spans="2:5" s="15" customFormat="1" ht="15" customHeight="1" thickBot="1">
      <c r="B13" s="27"/>
      <c r="C13" s="28"/>
      <c r="D13" s="28"/>
      <c r="E13" s="29"/>
    </row>
    <row r="14" s="15" customFormat="1" ht="15"/>
    <row r="15" s="15" customFormat="1" ht="15">
      <c r="C15" s="16" t="s">
        <v>12</v>
      </c>
    </row>
    <row r="16" s="15" customFormat="1" ht="15.75" thickBot="1">
      <c r="C16" s="17"/>
    </row>
    <row r="17" spans="2:5" s="15" customFormat="1" ht="15">
      <c r="B17" s="30"/>
      <c r="C17" s="31"/>
      <c r="D17" s="31"/>
      <c r="E17" s="32"/>
    </row>
    <row r="18" spans="2:5" s="15" customFormat="1" ht="15.75">
      <c r="B18" s="33"/>
      <c r="C18" s="34" t="s">
        <v>37</v>
      </c>
      <c r="D18" s="35" t="e">
        <f>D7/(1+D12)+D8/(1+D12)^2+D9/(1+D12)^3+(D10+D10*(1+D11)/(D12-D11))/(1+D12)^4</f>
        <v>#DIV/0!</v>
      </c>
      <c r="E18" s="43"/>
    </row>
    <row r="19" spans="2:5" s="15" customFormat="1" ht="15" customHeight="1" thickBot="1">
      <c r="B19" s="38"/>
      <c r="C19" s="39"/>
      <c r="D19" s="39"/>
      <c r="E19" s="40"/>
    </row>
    <row r="20" s="15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2111121113"/>
  <dimension ref="B1:E16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8.421875" style="0" customWidth="1"/>
    <col min="4" max="4" width="16.140625" style="0" customWidth="1"/>
    <col min="5" max="5" width="3.140625" style="0" customWidth="1"/>
  </cols>
  <sheetData>
    <row r="1" s="15" customFormat="1" ht="18">
      <c r="C1" s="14" t="s">
        <v>0</v>
      </c>
    </row>
    <row r="2" s="15" customFormat="1" ht="15">
      <c r="C2" s="15" t="s">
        <v>53</v>
      </c>
    </row>
    <row r="3" s="15" customFormat="1" ht="15"/>
    <row r="4" s="15" customFormat="1" ht="15">
      <c r="C4" s="16" t="s">
        <v>10</v>
      </c>
    </row>
    <row r="5" spans="3:4" s="15" customFormat="1" ht="15.75" thickBot="1">
      <c r="C5" s="17"/>
      <c r="D5" s="18"/>
    </row>
    <row r="6" spans="2:5" s="15" customFormat="1" ht="15">
      <c r="B6" s="19"/>
      <c r="C6" s="20"/>
      <c r="D6" s="21"/>
      <c r="E6" s="22"/>
    </row>
    <row r="7" spans="2:5" s="15" customFormat="1" ht="15">
      <c r="B7" s="23"/>
      <c r="C7" s="24" t="s">
        <v>51</v>
      </c>
      <c r="D7" s="65"/>
      <c r="E7" s="25"/>
    </row>
    <row r="8" spans="2:5" s="15" customFormat="1" ht="15">
      <c r="B8" s="23"/>
      <c r="C8" s="24" t="s">
        <v>33</v>
      </c>
      <c r="D8" s="53"/>
      <c r="E8" s="25"/>
    </row>
    <row r="9" spans="2:5" s="15" customFormat="1" ht="15">
      <c r="B9" s="23"/>
      <c r="C9" s="24" t="s">
        <v>52</v>
      </c>
      <c r="D9" s="42"/>
      <c r="E9" s="25"/>
    </row>
    <row r="10" spans="2:5" s="15" customFormat="1" ht="15" customHeight="1" thickBot="1">
      <c r="B10" s="27"/>
      <c r="C10" s="28"/>
      <c r="D10" s="28"/>
      <c r="E10" s="29"/>
    </row>
    <row r="11" s="15" customFormat="1" ht="15"/>
    <row r="12" s="15" customFormat="1" ht="15">
      <c r="C12" s="16" t="s">
        <v>12</v>
      </c>
    </row>
    <row r="13" s="15" customFormat="1" ht="15.75" thickBot="1">
      <c r="C13" s="17"/>
    </row>
    <row r="14" spans="2:5" s="15" customFormat="1" ht="15">
      <c r="B14" s="30"/>
      <c r="C14" s="31"/>
      <c r="D14" s="31"/>
      <c r="E14" s="32"/>
    </row>
    <row r="15" spans="2:5" s="15" customFormat="1" ht="15.75">
      <c r="B15" s="33"/>
      <c r="C15" s="34" t="s">
        <v>37</v>
      </c>
      <c r="D15" s="35" t="e">
        <f>(D7/D8)/(1+D8)^(D9-1)</f>
        <v>#DIV/0!</v>
      </c>
      <c r="E15" s="43"/>
    </row>
    <row r="16" spans="2:5" s="15" customFormat="1" ht="15" customHeight="1" thickBot="1">
      <c r="B16" s="38"/>
      <c r="C16" s="39"/>
      <c r="D16" s="39"/>
      <c r="E16" s="40"/>
    </row>
    <row r="17" s="15" customFormat="1" ht="15"/>
    <row r="18" s="15" customFormat="1" ht="15"/>
    <row r="19" s="15" customFormat="1" ht="15"/>
    <row r="20" s="15" customFormat="1" ht="15"/>
    <row r="21" s="15" customFormat="1" ht="15"/>
    <row r="22" s="15" customFormat="1" ht="15"/>
    <row r="23" s="15" customFormat="1" ht="15"/>
    <row r="24" s="15" customFormat="1" ht="15"/>
    <row r="25" s="15" customFormat="1" ht="15"/>
    <row r="26" s="15" customFormat="1" ht="15"/>
    <row r="27" s="15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21111211134"/>
  <dimension ref="B1:H24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30.8515625" style="0" bestFit="1" customWidth="1"/>
    <col min="4" max="4" width="12.57421875" style="0" customWidth="1"/>
    <col min="5" max="5" width="3.57421875" style="0" bestFit="1" customWidth="1"/>
    <col min="6" max="6" width="9.7109375" style="0" bestFit="1" customWidth="1"/>
    <col min="7" max="7" width="6.7109375" style="0" bestFit="1" customWidth="1"/>
    <col min="8" max="8" width="3.140625" style="0" customWidth="1"/>
  </cols>
  <sheetData>
    <row r="1" spans="3:5" s="15" customFormat="1" ht="18">
      <c r="C1" s="14" t="s">
        <v>0</v>
      </c>
      <c r="D1" s="14"/>
      <c r="E1" s="14"/>
    </row>
    <row r="2" s="15" customFormat="1" ht="15">
      <c r="C2" s="15" t="s">
        <v>53</v>
      </c>
    </row>
    <row r="3" s="15" customFormat="1" ht="15"/>
    <row r="4" spans="3:5" s="15" customFormat="1" ht="15">
      <c r="C4" s="16" t="s">
        <v>10</v>
      </c>
      <c r="D4" s="16"/>
      <c r="E4" s="16"/>
    </row>
    <row r="5" spans="3:7" s="15" customFormat="1" ht="15.75" thickBot="1">
      <c r="C5" s="17"/>
      <c r="D5" s="17"/>
      <c r="E5" s="17"/>
      <c r="F5" s="18"/>
      <c r="G5" s="18"/>
    </row>
    <row r="6" spans="2:8" s="15" customFormat="1" ht="15">
      <c r="B6" s="19"/>
      <c r="C6" s="20"/>
      <c r="D6" s="20"/>
      <c r="E6" s="20"/>
      <c r="F6" s="21"/>
      <c r="G6" s="21"/>
      <c r="H6" s="22"/>
    </row>
    <row r="7" spans="2:8" s="15" customFormat="1" ht="15">
      <c r="B7" s="23"/>
      <c r="C7" s="24" t="s">
        <v>56</v>
      </c>
      <c r="D7" s="68"/>
      <c r="E7" s="24" t="s">
        <v>57</v>
      </c>
      <c r="F7" s="62"/>
      <c r="G7" s="71" t="s">
        <v>58</v>
      </c>
      <c r="H7" s="25"/>
    </row>
    <row r="8" spans="2:8" s="15" customFormat="1" ht="15">
      <c r="B8" s="23"/>
      <c r="C8" s="24" t="s">
        <v>56</v>
      </c>
      <c r="D8" s="68"/>
      <c r="E8" s="24" t="s">
        <v>57</v>
      </c>
      <c r="F8" s="72"/>
      <c r="G8" s="73" t="s">
        <v>58</v>
      </c>
      <c r="H8" s="25"/>
    </row>
    <row r="9" spans="2:8" s="15" customFormat="1" ht="15">
      <c r="B9" s="23"/>
      <c r="C9" s="24" t="s">
        <v>54</v>
      </c>
      <c r="D9" s="26"/>
      <c r="E9" s="24"/>
      <c r="F9" s="74"/>
      <c r="G9" s="75"/>
      <c r="H9" s="25"/>
    </row>
    <row r="10" spans="2:8" s="15" customFormat="1" ht="15">
      <c r="B10" s="23"/>
      <c r="C10" s="24" t="s">
        <v>33</v>
      </c>
      <c r="D10" s="26"/>
      <c r="E10" s="24"/>
      <c r="F10" s="42"/>
      <c r="G10" s="76"/>
      <c r="H10" s="25"/>
    </row>
    <row r="11" spans="2:8" s="15" customFormat="1" ht="15" customHeight="1" thickBot="1">
      <c r="B11" s="27"/>
      <c r="C11" s="28"/>
      <c r="D11" s="28"/>
      <c r="E11" s="28"/>
      <c r="F11" s="28"/>
      <c r="G11" s="28"/>
      <c r="H11" s="29"/>
    </row>
    <row r="12" s="15" customFormat="1" ht="15"/>
    <row r="13" spans="3:5" s="15" customFormat="1" ht="15">
      <c r="C13" s="16" t="s">
        <v>12</v>
      </c>
      <c r="D13" s="16"/>
      <c r="E13" s="16"/>
    </row>
    <row r="14" spans="3:5" s="15" customFormat="1" ht="15.75" thickBot="1">
      <c r="C14" s="17"/>
      <c r="D14" s="17"/>
      <c r="E14" s="17"/>
    </row>
    <row r="15" spans="2:8" s="15" customFormat="1" ht="15">
      <c r="B15" s="30"/>
      <c r="C15" s="31"/>
      <c r="D15" s="31"/>
      <c r="E15" s="31"/>
      <c r="F15" s="31"/>
      <c r="G15" s="31"/>
      <c r="H15" s="32"/>
    </row>
    <row r="16" spans="2:8" s="15" customFormat="1" ht="15">
      <c r="B16" s="33"/>
      <c r="C16" s="34" t="s">
        <v>59</v>
      </c>
      <c r="D16" s="69">
        <f>D7/((1+D10)^F7)</f>
        <v>0</v>
      </c>
      <c r="E16" s="34"/>
      <c r="F16" s="55"/>
      <c r="G16" s="55"/>
      <c r="H16" s="43"/>
    </row>
    <row r="17" spans="2:8" s="15" customFormat="1" ht="15">
      <c r="B17" s="33"/>
      <c r="C17" s="34" t="s">
        <v>60</v>
      </c>
      <c r="D17" s="69">
        <f>D8/((1+D10)^F8)</f>
        <v>0</v>
      </c>
      <c r="E17" s="34"/>
      <c r="F17" s="55"/>
      <c r="G17" s="55"/>
      <c r="H17" s="43"/>
    </row>
    <row r="18" spans="2:8" s="15" customFormat="1" ht="15">
      <c r="B18" s="33"/>
      <c r="C18" s="34"/>
      <c r="D18" s="34"/>
      <c r="E18" s="34"/>
      <c r="F18" s="55"/>
      <c r="G18" s="55"/>
      <c r="H18" s="43"/>
    </row>
    <row r="19" spans="2:8" s="15" customFormat="1" ht="15.75">
      <c r="B19" s="33"/>
      <c r="C19" s="34" t="s">
        <v>61</v>
      </c>
      <c r="D19" s="77">
        <f>F8</f>
        <v>0</v>
      </c>
      <c r="E19" s="67" t="s">
        <v>62</v>
      </c>
      <c r="F19" s="55" t="e">
        <f>(D8*(1+D9))/(D10-D9)</f>
        <v>#DIV/0!</v>
      </c>
      <c r="G19" s="78"/>
      <c r="H19" s="43"/>
    </row>
    <row r="20" spans="2:8" s="15" customFormat="1" ht="15.75">
      <c r="B20" s="33"/>
      <c r="C20" s="34"/>
      <c r="D20" s="79"/>
      <c r="E20" s="67"/>
      <c r="F20" s="55"/>
      <c r="G20" s="78"/>
      <c r="H20" s="43"/>
    </row>
    <row r="21" spans="2:8" s="15" customFormat="1" ht="15.75">
      <c r="B21" s="33"/>
      <c r="C21" s="34" t="s">
        <v>63</v>
      </c>
      <c r="D21" s="80" t="e">
        <f>F19/((1+D10)^D19)</f>
        <v>#DIV/0!</v>
      </c>
      <c r="E21" s="67"/>
      <c r="F21" s="55"/>
      <c r="G21" s="78"/>
      <c r="H21" s="43"/>
    </row>
    <row r="22" spans="2:8" s="15" customFormat="1" ht="15.75">
      <c r="B22" s="33"/>
      <c r="C22" s="34"/>
      <c r="D22" s="34"/>
      <c r="E22" s="34"/>
      <c r="F22" s="78"/>
      <c r="G22" s="78"/>
      <c r="H22" s="43"/>
    </row>
    <row r="23" spans="2:8" s="15" customFormat="1" ht="15.75">
      <c r="B23" s="33"/>
      <c r="C23" s="34" t="s">
        <v>55</v>
      </c>
      <c r="D23" s="70" t="e">
        <f>D16+D17+D21</f>
        <v>#DIV/0!</v>
      </c>
      <c r="E23" s="34"/>
      <c r="F23" s="78"/>
      <c r="G23" s="78"/>
      <c r="H23" s="43"/>
    </row>
    <row r="24" spans="2:8" s="15" customFormat="1" ht="15" customHeight="1" thickBot="1">
      <c r="B24" s="38"/>
      <c r="C24" s="39"/>
      <c r="D24" s="39"/>
      <c r="E24" s="39"/>
      <c r="F24" s="39"/>
      <c r="G24" s="39"/>
      <c r="H24" s="40"/>
    </row>
    <row r="25" s="15" customFormat="1" ht="15"/>
    <row r="26" s="15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21111211137"/>
  <dimension ref="B1:E22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40.57421875" style="0" bestFit="1" customWidth="1"/>
    <col min="4" max="4" width="16.00390625" style="0" customWidth="1"/>
    <col min="5" max="5" width="3.140625" style="0" customWidth="1"/>
  </cols>
  <sheetData>
    <row r="1" s="15" customFormat="1" ht="18">
      <c r="C1" s="14" t="s">
        <v>0</v>
      </c>
    </row>
    <row r="2" s="15" customFormat="1" ht="15">
      <c r="C2" s="15" t="s">
        <v>64</v>
      </c>
    </row>
    <row r="3" s="15" customFormat="1" ht="15"/>
    <row r="4" s="15" customFormat="1" ht="15">
      <c r="C4" s="16" t="s">
        <v>10</v>
      </c>
    </row>
    <row r="5" spans="3:4" s="15" customFormat="1" ht="15.75" thickBot="1">
      <c r="C5" s="17"/>
      <c r="D5" s="18"/>
    </row>
    <row r="6" spans="2:5" s="15" customFormat="1" ht="15">
      <c r="B6" s="19"/>
      <c r="C6" s="20"/>
      <c r="D6" s="21"/>
      <c r="E6" s="22"/>
    </row>
    <row r="7" spans="2:5" s="15" customFormat="1" ht="15">
      <c r="B7" s="23"/>
      <c r="C7" s="24" t="s">
        <v>65</v>
      </c>
      <c r="D7" s="61"/>
      <c r="E7" s="25"/>
    </row>
    <row r="8" spans="2:5" s="15" customFormat="1" ht="15">
      <c r="B8" s="23"/>
      <c r="C8" s="24" t="s">
        <v>66</v>
      </c>
      <c r="D8" s="62"/>
      <c r="E8" s="25"/>
    </row>
    <row r="9" spans="2:5" s="15" customFormat="1" ht="15">
      <c r="B9" s="23"/>
      <c r="C9" s="24" t="s">
        <v>51</v>
      </c>
      <c r="D9" s="58"/>
      <c r="E9" s="25"/>
    </row>
    <row r="10" spans="2:5" s="15" customFormat="1" ht="15">
      <c r="B10" s="23"/>
      <c r="C10" s="24" t="s">
        <v>67</v>
      </c>
      <c r="D10" s="42"/>
      <c r="E10" s="25"/>
    </row>
    <row r="11" spans="2:5" s="15" customFormat="1" ht="15">
      <c r="B11" s="23"/>
      <c r="C11" s="24" t="s">
        <v>68</v>
      </c>
      <c r="D11" s="26"/>
      <c r="E11" s="25"/>
    </row>
    <row r="12" spans="2:5" s="15" customFormat="1" ht="15">
      <c r="B12" s="23"/>
      <c r="C12" s="24" t="s">
        <v>69</v>
      </c>
      <c r="D12" s="62"/>
      <c r="E12" s="25"/>
    </row>
    <row r="13" spans="2:5" s="15" customFormat="1" ht="15">
      <c r="B13" s="23"/>
      <c r="C13" s="24" t="s">
        <v>33</v>
      </c>
      <c r="D13" s="26"/>
      <c r="E13" s="25"/>
    </row>
    <row r="14" spans="2:5" s="15" customFormat="1" ht="15" customHeight="1" thickBot="1">
      <c r="B14" s="27"/>
      <c r="C14" s="28"/>
      <c r="D14" s="28"/>
      <c r="E14" s="29"/>
    </row>
    <row r="15" s="15" customFormat="1" ht="15"/>
    <row r="16" s="15" customFormat="1" ht="15">
      <c r="C16" s="16" t="s">
        <v>12</v>
      </c>
    </row>
    <row r="17" s="15" customFormat="1" ht="15.75" thickBot="1">
      <c r="C17" s="17"/>
    </row>
    <row r="18" spans="2:5" s="15" customFormat="1" ht="15">
      <c r="B18" s="30"/>
      <c r="C18" s="31"/>
      <c r="D18" s="31"/>
      <c r="E18" s="32"/>
    </row>
    <row r="19" spans="2:5" s="15" customFormat="1" ht="15">
      <c r="B19" s="33"/>
      <c r="C19" s="34" t="s">
        <v>70</v>
      </c>
      <c r="D19" s="59" t="e">
        <f>RATE(D8,0,D7,-D9)</f>
        <v>#NUM!</v>
      </c>
      <c r="E19" s="43"/>
    </row>
    <row r="20" spans="2:5" s="15" customFormat="1" ht="15">
      <c r="B20" s="33"/>
      <c r="C20" s="34"/>
      <c r="D20" s="55"/>
      <c r="E20" s="43"/>
    </row>
    <row r="21" spans="2:5" s="15" customFormat="1" ht="15.75">
      <c r="B21" s="33"/>
      <c r="C21" s="34" t="s">
        <v>71</v>
      </c>
      <c r="D21" s="35" t="e">
        <f>D9*((1+D19)^D10)*((1+D11)^(D12-D10))</f>
        <v>#NUM!</v>
      </c>
      <c r="E21" s="43"/>
    </row>
    <row r="22" spans="2:5" s="15" customFormat="1" ht="15" customHeight="1" thickBot="1">
      <c r="B22" s="38"/>
      <c r="C22" s="39"/>
      <c r="D22" s="39"/>
      <c r="E22" s="40"/>
    </row>
    <row r="23" s="15" customFormat="1" ht="15"/>
    <row r="24" s="15" customFormat="1" ht="15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Belmont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Belmont University</dc:creator>
  <cp:keywords/>
  <dc:description/>
  <cp:lastModifiedBy>Belmont University</cp:lastModifiedBy>
  <dcterms:created xsi:type="dcterms:W3CDTF">2006-10-25T22:10:24Z</dcterms:created>
  <dcterms:modified xsi:type="dcterms:W3CDTF">2007-01-18T20:07:36Z</dcterms:modified>
  <cp:category/>
  <cp:version/>
  <cp:contentType/>
  <cp:contentStatus/>
</cp:coreProperties>
</file>