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260" tabRatio="603" activeTab="0"/>
  </bookViews>
  <sheets>
    <sheet name="Chapter 22" sheetId="1" r:id="rId1"/>
    <sheet name="#4" sheetId="2" r:id="rId2"/>
    <sheet name="#6" sheetId="3" r:id="rId3"/>
    <sheet name="#10" sheetId="4" r:id="rId4"/>
    <sheet name="#12" sheetId="5" r:id="rId5"/>
    <sheet name="#23" sheetId="6" r:id="rId6"/>
  </sheets>
  <definedNames/>
  <calcPr fullCalcOnLoad="1"/>
</workbook>
</file>

<file path=xl/sharedStrings.xml><?xml version="1.0" encoding="utf-8"?>
<sst xmlns="http://schemas.openxmlformats.org/spreadsheetml/2006/main" count="84" uniqueCount="49">
  <si>
    <t>Input Area:</t>
  </si>
  <si>
    <t>Output Area:</t>
  </si>
  <si>
    <t>Current stock price</t>
  </si>
  <si>
    <t>Call option</t>
  </si>
  <si>
    <t>Risk-free rate</t>
  </si>
  <si>
    <t>Exercise price</t>
  </si>
  <si>
    <t>Question 4</t>
  </si>
  <si>
    <t>Expiration (months)</t>
  </si>
  <si>
    <t>Question 6</t>
  </si>
  <si>
    <t>Standard deviation</t>
  </si>
  <si>
    <t>Question 10</t>
  </si>
  <si>
    <t>Question 12</t>
  </si>
  <si>
    <t>Maturity (years)</t>
  </si>
  <si>
    <t>Market value</t>
  </si>
  <si>
    <t>Question 23</t>
  </si>
  <si>
    <t>Put</t>
  </si>
  <si>
    <t>Call</t>
  </si>
  <si>
    <t>The delta tells us the price of an option</t>
  </si>
  <si>
    <t xml:space="preserve">for a $1 change in the price of the </t>
  </si>
  <si>
    <t>underlying asset.</t>
  </si>
  <si>
    <t>Input boxes in tan</t>
  </si>
  <si>
    <t>Output boxes in yellow</t>
  </si>
  <si>
    <t>Given data in blue</t>
  </si>
  <si>
    <t>Calculations in red</t>
  </si>
  <si>
    <t>Answers in green</t>
  </si>
  <si>
    <t>Put price</t>
  </si>
  <si>
    <r>
      <t>d</t>
    </r>
    <r>
      <rPr>
        <vertAlign val="subscript"/>
        <sz val="12"/>
        <rFont val="Arial"/>
        <family val="2"/>
      </rPr>
      <t>1</t>
    </r>
  </si>
  <si>
    <r>
      <t>d</t>
    </r>
    <r>
      <rPr>
        <vertAlign val="subscript"/>
        <sz val="12"/>
        <rFont val="Arial"/>
        <family val="2"/>
      </rPr>
      <t>2</t>
    </r>
  </si>
  <si>
    <r>
      <t>N(d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</si>
  <si>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r>
      <t>N(d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</si>
  <si>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For a put option,</t>
  </si>
  <si>
    <t xml:space="preserve">the delta is </t>
  </si>
  <si>
    <t>a.</t>
  </si>
  <si>
    <t>b.</t>
  </si>
  <si>
    <t>Equity value</t>
  </si>
  <si>
    <t>Debt value</t>
  </si>
  <si>
    <t>Face value</t>
  </si>
  <si>
    <t>Return on debt</t>
  </si>
  <si>
    <t xml:space="preserve">For a call option the delta is </t>
  </si>
  <si>
    <t>T-bills</t>
  </si>
  <si>
    <t>Low stock price</t>
  </si>
  <si>
    <t>High stock price</t>
  </si>
  <si>
    <t>Current price</t>
  </si>
  <si>
    <r>
      <t>C</t>
    </r>
    <r>
      <rPr>
        <vertAlign val="subscript"/>
        <sz val="12"/>
        <rFont val="Arial"/>
        <family val="2"/>
      </rPr>
      <t>0</t>
    </r>
  </si>
  <si>
    <t>Chapter 22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</si>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</sst>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"/>
    <numFmt numFmtId="168" formatCode="0.0000_);\(0.0000\)"/>
    <numFmt numFmtId="169" formatCode="_(* #,##0.0000_);_(* \(#,##0.0000\);_(* &quot;-&quot;????_);_(@_)"/>
    <numFmt numFmtId="170" formatCode="#,##0.0000_);\(#,##0.0000\)"/>
    <numFmt numFmtId="171" formatCode="&quot;$&quot;#,##0.00"/>
    <numFmt numFmtId="172" formatCode="_(&quot;$&quot;* #,##0.0_);_(&quot;$&quot;* \(#,##0.0\);_(&quot;$&quot;* &quot;-&quot;??_);_(@_)"/>
  </numFmts>
  <fonts count="22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7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color indexed="4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64" fontId="3" fillId="2" borderId="0" xfId="17" applyNumberFormat="1" applyFont="1" applyFill="1" applyBorder="1" applyAlignment="1">
      <alignment/>
    </xf>
    <xf numFmtId="9" fontId="3" fillId="2" borderId="0" xfId="21" applyFont="1" applyFill="1" applyBorder="1" applyAlignment="1">
      <alignment/>
    </xf>
    <xf numFmtId="44" fontId="3" fillId="2" borderId="0" xfId="17" applyFont="1" applyFill="1" applyBorder="1" applyAlignment="1">
      <alignment/>
    </xf>
    <xf numFmtId="165" fontId="3" fillId="2" borderId="0" xfId="21" applyNumberFormat="1" applyFont="1" applyFill="1" applyBorder="1" applyAlignment="1">
      <alignment/>
    </xf>
    <xf numFmtId="166" fontId="3" fillId="2" borderId="0" xfId="15" applyNumberFormat="1" applyFont="1" applyFill="1" applyBorder="1" applyAlignment="1">
      <alignment/>
    </xf>
    <xf numFmtId="44" fontId="4" fillId="3" borderId="9" xfId="17" applyFont="1" applyFill="1" applyBorder="1" applyAlignment="1">
      <alignment/>
    </xf>
    <xf numFmtId="0" fontId="7" fillId="3" borderId="0" xfId="0" applyFont="1" applyFill="1" applyBorder="1" applyAlignment="1">
      <alignment/>
    </xf>
    <xf numFmtId="42" fontId="3" fillId="2" borderId="0" xfId="17" applyNumberFormat="1" applyFont="1" applyFill="1" applyBorder="1" applyAlignment="1">
      <alignment/>
    </xf>
    <xf numFmtId="168" fontId="4" fillId="3" borderId="9" xfId="0" applyNumberFormat="1" applyFont="1" applyFill="1" applyBorder="1" applyAlignment="1">
      <alignment/>
    </xf>
    <xf numFmtId="10" fontId="4" fillId="3" borderId="9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0" xfId="0" applyFill="1" applyAlignment="1">
      <alignment/>
    </xf>
    <xf numFmtId="2" fontId="9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69" fontId="16" fillId="3" borderId="0" xfId="0" applyNumberFormat="1" applyFont="1" applyFill="1" applyBorder="1" applyAlignment="1">
      <alignment/>
    </xf>
    <xf numFmtId="168" fontId="16" fillId="3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68" fontId="16" fillId="3" borderId="0" xfId="0" applyNumberFormat="1" applyFont="1" applyFill="1" applyBorder="1" applyAlignment="1">
      <alignment horizontal="center"/>
    </xf>
    <xf numFmtId="168" fontId="4" fillId="3" borderId="9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9" fontId="3" fillId="2" borderId="0" xfId="21" applyNumberFormat="1" applyFont="1" applyFill="1" applyBorder="1" applyAlignment="1">
      <alignment/>
    </xf>
    <xf numFmtId="0" fontId="21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2" customWidth="1"/>
    <col min="4" max="4" width="42.57421875" style="32" customWidth="1"/>
    <col min="5" max="16384" width="9.140625" style="32" customWidth="1"/>
  </cols>
  <sheetData>
    <row r="1" spans="1:6" ht="12.75">
      <c r="A1" s="31"/>
      <c r="B1" s="31"/>
      <c r="C1" s="31"/>
      <c r="D1" s="31"/>
      <c r="E1" s="31"/>
      <c r="F1" s="31"/>
    </row>
    <row r="2" spans="1:6" ht="12.75">
      <c r="A2" s="31"/>
      <c r="B2" s="31"/>
      <c r="C2" s="31"/>
      <c r="D2" s="31"/>
      <c r="E2" s="31"/>
      <c r="F2" s="31"/>
    </row>
    <row r="3" spans="1:6" ht="12.75">
      <c r="A3" s="31"/>
      <c r="B3" s="31"/>
      <c r="C3" s="31"/>
      <c r="D3" s="31"/>
      <c r="E3" s="31"/>
      <c r="F3" s="31"/>
    </row>
    <row r="4" spans="1:6" ht="12.75">
      <c r="A4" s="31"/>
      <c r="B4" s="31"/>
      <c r="C4" s="31"/>
      <c r="D4" s="31"/>
      <c r="E4" s="31"/>
      <c r="F4" s="31"/>
    </row>
    <row r="5" spans="1:6" ht="12.75">
      <c r="A5" s="31"/>
      <c r="B5" s="31"/>
      <c r="C5" s="31"/>
      <c r="D5" s="31"/>
      <c r="E5" s="31"/>
      <c r="F5" s="31"/>
    </row>
    <row r="6" spans="1:6" ht="12.75">
      <c r="A6" s="31"/>
      <c r="B6" s="31"/>
      <c r="C6" s="31"/>
      <c r="D6" s="31"/>
      <c r="E6" s="31"/>
      <c r="F6" s="31"/>
    </row>
    <row r="7" spans="1:6" ht="12.75">
      <c r="A7" s="31"/>
      <c r="B7" s="31"/>
      <c r="C7" s="31"/>
      <c r="D7" s="31"/>
      <c r="E7" s="31"/>
      <c r="F7" s="31"/>
    </row>
    <row r="8" spans="1:6" ht="12.75">
      <c r="A8" s="31"/>
      <c r="B8" s="31"/>
      <c r="C8" s="31"/>
      <c r="D8" s="31"/>
      <c r="E8" s="31"/>
      <c r="F8" s="31"/>
    </row>
    <row r="9" spans="1:6" ht="12.75">
      <c r="A9" s="31"/>
      <c r="B9" s="31"/>
      <c r="C9" s="31"/>
      <c r="D9" s="31"/>
      <c r="E9" s="31"/>
      <c r="F9" s="31"/>
    </row>
    <row r="10" spans="1:6" ht="59.25">
      <c r="A10" s="31"/>
      <c r="B10" s="31"/>
      <c r="C10" s="31"/>
      <c r="D10" s="33" t="s">
        <v>44</v>
      </c>
      <c r="E10" s="31"/>
      <c r="F10" s="34"/>
    </row>
    <row r="11" spans="1:6" ht="12.75">
      <c r="A11" s="31"/>
      <c r="B11" s="31"/>
      <c r="C11" s="31"/>
      <c r="D11" s="31"/>
      <c r="E11" s="31"/>
      <c r="F11" s="31"/>
    </row>
    <row r="12" spans="1:6" ht="12.75">
      <c r="A12" s="31"/>
      <c r="B12" s="31"/>
      <c r="C12" s="31"/>
      <c r="D12" s="31"/>
      <c r="E12" s="31"/>
      <c r="F12" s="31"/>
    </row>
    <row r="13" spans="1:6" ht="12.75">
      <c r="A13" s="31"/>
      <c r="B13" s="31"/>
      <c r="C13" s="31"/>
      <c r="D13" s="31"/>
      <c r="E13" s="31"/>
      <c r="F13" s="31"/>
    </row>
    <row r="14" spans="1:6" ht="15">
      <c r="A14" s="31"/>
      <c r="B14" s="31"/>
      <c r="C14" s="31"/>
      <c r="D14" s="35"/>
      <c r="E14" s="31"/>
      <c r="F14" s="31"/>
    </row>
    <row r="15" spans="1:6" ht="15.75">
      <c r="A15" s="31"/>
      <c r="B15" s="31"/>
      <c r="C15" s="31"/>
      <c r="D15" s="36" t="s">
        <v>20</v>
      </c>
      <c r="E15" s="31"/>
      <c r="F15" s="31"/>
    </row>
    <row r="16" spans="1:6" ht="15.75">
      <c r="A16" s="31"/>
      <c r="B16" s="31"/>
      <c r="C16" s="31"/>
      <c r="D16" s="37" t="s">
        <v>21</v>
      </c>
      <c r="E16" s="31"/>
      <c r="F16" s="31"/>
    </row>
    <row r="17" spans="1:6" ht="15.75">
      <c r="A17" s="31"/>
      <c r="B17" s="31"/>
      <c r="C17" s="31"/>
      <c r="D17" s="38" t="s">
        <v>22</v>
      </c>
      <c r="E17" s="31"/>
      <c r="F17" s="31"/>
    </row>
    <row r="18" spans="1:6" ht="15.75">
      <c r="A18" s="31"/>
      <c r="B18" s="31"/>
      <c r="C18" s="31"/>
      <c r="D18" s="39" t="s">
        <v>23</v>
      </c>
      <c r="E18" s="31"/>
      <c r="F18" s="31"/>
    </row>
    <row r="19" spans="1:6" ht="15.75">
      <c r="A19" s="31"/>
      <c r="B19" s="31"/>
      <c r="C19" s="31"/>
      <c r="D19" s="40" t="s">
        <v>24</v>
      </c>
      <c r="E19" s="31"/>
      <c r="F19" s="31"/>
    </row>
    <row r="20" spans="1:6" ht="15">
      <c r="A20" s="31"/>
      <c r="B20" s="31"/>
      <c r="C20" s="31"/>
      <c r="D20" s="35"/>
      <c r="E20" s="31"/>
      <c r="F20" s="31"/>
    </row>
    <row r="21" spans="1:6" ht="12.75">
      <c r="A21" s="31"/>
      <c r="B21" s="31"/>
      <c r="C21" s="31"/>
      <c r="D21" s="53" t="s">
        <v>45</v>
      </c>
      <c r="E21" s="31"/>
      <c r="F21" s="31"/>
    </row>
    <row r="22" spans="1:6" ht="12.75">
      <c r="A22" s="31"/>
      <c r="B22" s="31"/>
      <c r="C22" s="31"/>
      <c r="D22" s="53" t="s">
        <v>46</v>
      </c>
      <c r="E22" s="31"/>
      <c r="F22" s="31"/>
    </row>
    <row r="23" ht="12.75">
      <c r="D23" s="53" t="s">
        <v>47</v>
      </c>
    </row>
    <row r="24" ht="12.75">
      <c r="D24" s="53" t="s"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154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4" width="18.140625" style="0" customWidth="1"/>
    <col min="5" max="5" width="3.140625" style="0" customWidth="1"/>
  </cols>
  <sheetData>
    <row r="1" spans="1:10" ht="18">
      <c r="A1" s="1"/>
      <c r="B1" s="1"/>
      <c r="C1" s="43" t="s">
        <v>44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6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47"/>
      <c r="E6" s="5"/>
      <c r="F6" s="1"/>
      <c r="G6" s="1"/>
      <c r="H6" s="1"/>
      <c r="I6" s="1"/>
      <c r="J6" s="1"/>
    </row>
    <row r="7" spans="1:10" ht="15.75" customHeight="1">
      <c r="A7" s="1"/>
      <c r="B7" s="6"/>
      <c r="C7" s="7" t="s">
        <v>40</v>
      </c>
      <c r="D7" s="21"/>
      <c r="E7" s="8"/>
      <c r="F7" s="1"/>
      <c r="G7" s="1"/>
      <c r="H7" s="1"/>
      <c r="I7" s="1"/>
      <c r="J7" s="1"/>
    </row>
    <row r="8" spans="1:10" ht="15.75" customHeight="1">
      <c r="A8" s="1"/>
      <c r="B8" s="6"/>
      <c r="C8" s="7" t="s">
        <v>41</v>
      </c>
      <c r="D8" s="21"/>
      <c r="E8" s="8"/>
      <c r="F8" s="1"/>
      <c r="G8" s="1"/>
      <c r="H8" s="1"/>
      <c r="I8" s="1"/>
      <c r="J8" s="1"/>
    </row>
    <row r="9" spans="1:10" ht="15.75" customHeight="1">
      <c r="A9" s="1"/>
      <c r="B9" s="6"/>
      <c r="C9" s="7" t="s">
        <v>39</v>
      </c>
      <c r="D9" s="52"/>
      <c r="E9" s="8"/>
      <c r="F9" s="1"/>
      <c r="G9" s="1"/>
      <c r="H9" s="1"/>
      <c r="I9" s="1"/>
      <c r="J9" s="1"/>
    </row>
    <row r="10" spans="1:10" ht="15.75" customHeight="1">
      <c r="A10" s="1"/>
      <c r="B10" s="48" t="s">
        <v>32</v>
      </c>
      <c r="C10" s="7" t="s">
        <v>42</v>
      </c>
      <c r="D10" s="21"/>
      <c r="E10" s="8"/>
      <c r="F10" s="1"/>
      <c r="G10" s="1"/>
      <c r="H10" s="1"/>
      <c r="I10" s="1"/>
      <c r="J10" s="1"/>
    </row>
    <row r="11" spans="1:10" ht="15.75" customHeight="1">
      <c r="A11" s="1"/>
      <c r="B11" s="48"/>
      <c r="C11" s="7" t="s">
        <v>5</v>
      </c>
      <c r="D11" s="21"/>
      <c r="E11" s="8"/>
      <c r="F11" s="1"/>
      <c r="G11" s="1"/>
      <c r="H11" s="1"/>
      <c r="I11" s="1"/>
      <c r="J11" s="1"/>
    </row>
    <row r="12" spans="1:10" ht="15.75" customHeight="1">
      <c r="A12" s="1"/>
      <c r="B12" s="48" t="s">
        <v>33</v>
      </c>
      <c r="C12" s="7" t="s">
        <v>5</v>
      </c>
      <c r="D12" s="21"/>
      <c r="E12" s="8"/>
      <c r="F12" s="1"/>
      <c r="G12" s="1"/>
      <c r="H12" s="1"/>
      <c r="I12" s="1"/>
      <c r="J12" s="1"/>
    </row>
    <row r="13" spans="1:10" ht="15.75" customHeight="1" thickBot="1">
      <c r="A13" s="1"/>
      <c r="B13" s="9"/>
      <c r="C13" s="10"/>
      <c r="D13" s="49"/>
      <c r="E13" s="11"/>
      <c r="F13" s="1"/>
      <c r="G13" s="1"/>
      <c r="H13" s="1"/>
      <c r="I13" s="1"/>
      <c r="J13" s="1"/>
    </row>
    <row r="14" spans="1:10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1"/>
      <c r="B15" s="1"/>
      <c r="C15" s="2" t="s">
        <v>1</v>
      </c>
      <c r="D15" s="1"/>
      <c r="E15" s="1"/>
      <c r="F15" s="1"/>
      <c r="G15" s="1"/>
      <c r="H15" s="1"/>
      <c r="I15" s="1"/>
      <c r="J15" s="1"/>
    </row>
    <row r="16" spans="1:10" ht="15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>
      <c r="A17" s="1"/>
      <c r="B17" s="12"/>
      <c r="C17" s="13"/>
      <c r="D17" s="50"/>
      <c r="E17" s="14"/>
      <c r="F17" s="1"/>
      <c r="G17" s="1"/>
      <c r="H17" s="1"/>
      <c r="I17" s="1"/>
      <c r="J17" s="1"/>
    </row>
    <row r="18" spans="1:10" ht="18" customHeight="1">
      <c r="A18" s="1"/>
      <c r="B18" s="46" t="s">
        <v>32</v>
      </c>
      <c r="C18" s="16" t="s">
        <v>43</v>
      </c>
      <c r="D18" s="26">
        <f>D10-(D11/(1+D9))</f>
        <v>0</v>
      </c>
      <c r="E18" s="17"/>
      <c r="F18" s="1"/>
      <c r="G18" s="1"/>
      <c r="H18" s="1"/>
      <c r="I18" s="1"/>
      <c r="J18" s="1"/>
    </row>
    <row r="19" spans="1:10" ht="15.75" customHeight="1">
      <c r="A19" s="1"/>
      <c r="B19" s="46"/>
      <c r="C19" s="16"/>
      <c r="D19" s="27"/>
      <c r="E19" s="17"/>
      <c r="F19" s="1"/>
      <c r="G19" s="1"/>
      <c r="H19" s="1"/>
      <c r="I19" s="1"/>
      <c r="J19" s="1"/>
    </row>
    <row r="20" spans="1:10" ht="18" customHeight="1">
      <c r="A20" s="1"/>
      <c r="B20" s="46" t="s">
        <v>33</v>
      </c>
      <c r="C20" s="16" t="s">
        <v>43</v>
      </c>
      <c r="D20" s="26" t="e">
        <f>(D10-(D7/(1+D9)))/((D8-D7)/(D8-D12))</f>
        <v>#DIV/0!</v>
      </c>
      <c r="E20" s="17"/>
      <c r="F20" s="1"/>
      <c r="G20" s="1"/>
      <c r="H20" s="1"/>
      <c r="I20" s="1"/>
      <c r="J20" s="1"/>
    </row>
    <row r="21" spans="1:10" ht="15.75" customHeight="1" thickBot="1">
      <c r="A21" s="1"/>
      <c r="B21" s="18"/>
      <c r="C21" s="19"/>
      <c r="D21" s="51"/>
      <c r="E21" s="20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3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19.57421875" style="0" customWidth="1"/>
    <col min="4" max="4" width="18.140625" style="0" customWidth="1"/>
    <col min="5" max="5" width="3.140625" style="0" customWidth="1"/>
  </cols>
  <sheetData>
    <row r="1" spans="1:11" ht="18">
      <c r="A1" s="1"/>
      <c r="B1" s="1"/>
      <c r="C1" s="43" t="s">
        <v>44</v>
      </c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8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3"/>
      <c r="C6" s="4"/>
      <c r="D6" s="4"/>
      <c r="E6" s="5"/>
      <c r="F6" s="1"/>
      <c r="G6" s="1"/>
      <c r="H6" s="1"/>
      <c r="I6" s="1"/>
      <c r="J6" s="1"/>
      <c r="K6" s="1"/>
    </row>
    <row r="7" spans="1:11" ht="15">
      <c r="A7" s="1"/>
      <c r="B7" s="6"/>
      <c r="C7" s="7" t="s">
        <v>2</v>
      </c>
      <c r="D7" s="21"/>
      <c r="E7" s="8"/>
      <c r="F7" s="1"/>
      <c r="G7" s="1"/>
      <c r="H7" s="1"/>
      <c r="I7" s="1"/>
      <c r="J7" s="1"/>
      <c r="K7" s="1"/>
    </row>
    <row r="8" spans="1:11" ht="15">
      <c r="A8" s="1"/>
      <c r="B8" s="6"/>
      <c r="C8" s="7" t="s">
        <v>3</v>
      </c>
      <c r="D8" s="23"/>
      <c r="E8" s="8"/>
      <c r="F8" s="1"/>
      <c r="G8" s="1"/>
      <c r="H8" s="1"/>
      <c r="I8" s="1"/>
      <c r="J8" s="1"/>
      <c r="K8" s="1"/>
    </row>
    <row r="9" spans="1:11" ht="15">
      <c r="A9" s="1"/>
      <c r="B9" s="6"/>
      <c r="C9" s="7" t="s">
        <v>5</v>
      </c>
      <c r="D9" s="21"/>
      <c r="E9" s="8"/>
      <c r="F9" s="1"/>
      <c r="G9" s="1"/>
      <c r="H9" s="1"/>
      <c r="I9" s="1"/>
      <c r="J9" s="1"/>
      <c r="K9" s="1"/>
    </row>
    <row r="10" spans="1:11" ht="15">
      <c r="A10" s="1"/>
      <c r="B10" s="6"/>
      <c r="C10" s="7" t="s">
        <v>7</v>
      </c>
      <c r="D10" s="25"/>
      <c r="E10" s="8"/>
      <c r="F10" s="1"/>
      <c r="G10" s="1"/>
      <c r="H10" s="1"/>
      <c r="I10" s="1"/>
      <c r="J10" s="1"/>
      <c r="K10" s="1"/>
    </row>
    <row r="11" spans="1:11" ht="15">
      <c r="A11" s="1"/>
      <c r="B11" s="6"/>
      <c r="C11" s="7" t="s">
        <v>4</v>
      </c>
      <c r="D11" s="24"/>
      <c r="E11" s="8"/>
      <c r="F11" s="1"/>
      <c r="G11" s="1"/>
      <c r="H11" s="1"/>
      <c r="I11" s="1"/>
      <c r="J11" s="1"/>
      <c r="K11" s="1"/>
    </row>
    <row r="12" spans="1:11" ht="15.75" thickBot="1">
      <c r="A12" s="1"/>
      <c r="B12" s="9"/>
      <c r="C12" s="10"/>
      <c r="D12" s="10"/>
      <c r="E12" s="1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  <c r="K14" s="1"/>
    </row>
    <row r="15" spans="1:11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2"/>
      <c r="C16" s="13"/>
      <c r="D16" s="13"/>
      <c r="E16" s="14"/>
      <c r="F16" s="1"/>
      <c r="G16" s="1"/>
      <c r="H16" s="1"/>
      <c r="I16" s="1"/>
      <c r="J16" s="1"/>
      <c r="K16" s="1"/>
    </row>
    <row r="17" spans="1:11" ht="15.75">
      <c r="A17" s="1"/>
      <c r="B17" s="15"/>
      <c r="C17" s="16" t="s">
        <v>25</v>
      </c>
      <c r="D17" s="26">
        <f>(D9*EXP(-D11*(D10/12))+D8)-D7</f>
        <v>0</v>
      </c>
      <c r="E17" s="17"/>
      <c r="F17" s="1"/>
      <c r="G17" s="1"/>
      <c r="H17" s="1"/>
      <c r="I17" s="1"/>
      <c r="J17" s="1"/>
      <c r="K17" s="1"/>
    </row>
    <row r="18" spans="1:11" ht="15.75" thickBot="1">
      <c r="A18" s="1"/>
      <c r="B18" s="18"/>
      <c r="C18" s="19"/>
      <c r="D18" s="19"/>
      <c r="E18" s="20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3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19.57421875" style="0" customWidth="1"/>
    <col min="4" max="4" width="18.140625" style="0" customWidth="1"/>
    <col min="5" max="5" width="3.140625" style="0" customWidth="1"/>
  </cols>
  <sheetData>
    <row r="1" spans="1:11" ht="18">
      <c r="A1" s="1"/>
      <c r="B1" s="1"/>
      <c r="C1" s="43" t="s">
        <v>44</v>
      </c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1"/>
      <c r="B2" s="1"/>
      <c r="C2" s="1" t="s">
        <v>10</v>
      </c>
      <c r="D2" s="1"/>
      <c r="E2" s="1"/>
      <c r="F2" s="1"/>
      <c r="G2" s="1"/>
      <c r="H2" s="1"/>
      <c r="I2" s="1"/>
      <c r="J2" s="1"/>
      <c r="K2" s="1"/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"/>
      <c r="B6" s="3"/>
      <c r="C6" s="4"/>
      <c r="D6" s="4"/>
      <c r="E6" s="5"/>
      <c r="F6" s="1"/>
      <c r="G6" s="1"/>
      <c r="H6" s="1"/>
      <c r="I6" s="1"/>
      <c r="J6" s="1"/>
      <c r="K6" s="1"/>
    </row>
    <row r="7" spans="1:11" ht="15.75" customHeight="1">
      <c r="A7" s="1"/>
      <c r="B7" s="6"/>
      <c r="C7" s="7" t="s">
        <v>2</v>
      </c>
      <c r="D7" s="28"/>
      <c r="E7" s="8"/>
      <c r="F7" s="1"/>
      <c r="G7" s="1"/>
      <c r="H7" s="1"/>
      <c r="I7" s="1"/>
      <c r="J7" s="1"/>
      <c r="K7" s="1"/>
    </row>
    <row r="8" spans="1:11" ht="15.75" customHeight="1">
      <c r="A8" s="1"/>
      <c r="B8" s="6"/>
      <c r="C8" s="7" t="s">
        <v>5</v>
      </c>
      <c r="D8" s="21"/>
      <c r="E8" s="8"/>
      <c r="F8" s="1"/>
      <c r="G8" s="1"/>
      <c r="H8" s="1"/>
      <c r="I8" s="1"/>
      <c r="J8" s="1"/>
      <c r="K8" s="1"/>
    </row>
    <row r="9" spans="1:11" ht="15.75" customHeight="1">
      <c r="A9" s="1"/>
      <c r="B9" s="6"/>
      <c r="C9" s="7" t="s">
        <v>7</v>
      </c>
      <c r="D9" s="25"/>
      <c r="E9" s="8"/>
      <c r="F9" s="1"/>
      <c r="G9" s="1"/>
      <c r="H9" s="1"/>
      <c r="I9" s="1"/>
      <c r="J9" s="1"/>
      <c r="K9" s="1"/>
    </row>
    <row r="10" spans="1:11" ht="15.75" customHeight="1">
      <c r="A10" s="1"/>
      <c r="B10" s="6"/>
      <c r="C10" s="7" t="s">
        <v>4</v>
      </c>
      <c r="D10" s="22"/>
      <c r="E10" s="8"/>
      <c r="F10" s="1"/>
      <c r="G10" s="1"/>
      <c r="H10" s="1"/>
      <c r="I10" s="1"/>
      <c r="J10" s="1"/>
      <c r="K10" s="1"/>
    </row>
    <row r="11" spans="1:11" ht="15.75" customHeight="1">
      <c r="A11" s="1"/>
      <c r="B11" s="6"/>
      <c r="C11" s="7" t="s">
        <v>9</v>
      </c>
      <c r="D11" s="22"/>
      <c r="E11" s="8"/>
      <c r="F11" s="1"/>
      <c r="G11" s="1"/>
      <c r="H11" s="1"/>
      <c r="I11" s="1"/>
      <c r="J11" s="1"/>
      <c r="K11" s="1"/>
    </row>
    <row r="12" spans="1:11" ht="15.75" customHeight="1" thickBot="1">
      <c r="A12" s="1"/>
      <c r="B12" s="9"/>
      <c r="C12" s="10"/>
      <c r="D12" s="10"/>
      <c r="E12" s="11"/>
      <c r="F12" s="1"/>
      <c r="G12" s="1"/>
      <c r="H12" s="1"/>
      <c r="I12" s="1"/>
      <c r="J12" s="1"/>
      <c r="K12" s="1"/>
    </row>
    <row r="13" spans="1:1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customHeight="1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  <c r="K14" s="1"/>
    </row>
    <row r="15" spans="1:11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1"/>
      <c r="B16" s="12"/>
      <c r="C16" s="13"/>
      <c r="D16" s="13"/>
      <c r="E16" s="14"/>
      <c r="F16" s="1"/>
      <c r="G16" s="1"/>
      <c r="H16" s="1"/>
      <c r="I16" s="1"/>
      <c r="J16" s="1"/>
      <c r="K16" s="1"/>
    </row>
    <row r="17" spans="1:11" ht="15.75" customHeight="1">
      <c r="A17" s="1"/>
      <c r="B17" s="15"/>
      <c r="C17" s="16" t="s">
        <v>26</v>
      </c>
      <c r="D17" s="41" t="e">
        <f>((((LN($D$7/$D$8))+(($D$10+(POWER($D$11,2)/2))*($D$9/12))))/($D$11*SQRT(($D$9/12))))</f>
        <v>#DIV/0!</v>
      </c>
      <c r="E17" s="17"/>
      <c r="F17" s="1"/>
      <c r="G17" s="1"/>
      <c r="H17" s="1"/>
      <c r="I17" s="1"/>
      <c r="J17" s="1"/>
      <c r="K17" s="1"/>
    </row>
    <row r="18" spans="1:11" ht="15.75" customHeight="1">
      <c r="A18" s="1"/>
      <c r="B18" s="15"/>
      <c r="C18" s="16" t="s">
        <v>27</v>
      </c>
      <c r="D18" s="41" t="e">
        <f>$D$17-$D$11*SQRT($D$9/12)</f>
        <v>#DIV/0!</v>
      </c>
      <c r="E18" s="17"/>
      <c r="F18" s="1"/>
      <c r="G18" s="1"/>
      <c r="H18" s="1"/>
      <c r="I18" s="1"/>
      <c r="J18" s="1"/>
      <c r="K18" s="1"/>
    </row>
    <row r="19" spans="1:11" ht="15.75" customHeight="1">
      <c r="A19" s="1"/>
      <c r="B19" s="15"/>
      <c r="C19" s="16" t="s">
        <v>28</v>
      </c>
      <c r="D19" s="41" t="e">
        <f>NORMSDIST(D17)</f>
        <v>#DIV/0!</v>
      </c>
      <c r="E19" s="17"/>
      <c r="F19" s="1"/>
      <c r="G19" s="1"/>
      <c r="H19" s="1"/>
      <c r="I19" s="1"/>
      <c r="J19" s="1"/>
      <c r="K19" s="1"/>
    </row>
    <row r="20" spans="1:11" ht="15.75" customHeight="1">
      <c r="A20" s="1"/>
      <c r="B20" s="15"/>
      <c r="C20" s="16" t="s">
        <v>29</v>
      </c>
      <c r="D20" s="41" t="e">
        <f>NORMSDIST(D18)</f>
        <v>#DIV/0!</v>
      </c>
      <c r="E20" s="17"/>
      <c r="F20" s="1"/>
      <c r="G20" s="1"/>
      <c r="H20" s="1"/>
      <c r="I20" s="1"/>
      <c r="J20" s="1"/>
      <c r="K20" s="1"/>
    </row>
    <row r="21" spans="1:11" ht="15.75" customHeight="1">
      <c r="A21" s="1"/>
      <c r="B21" s="15"/>
      <c r="C21" s="16"/>
      <c r="D21" s="27"/>
      <c r="E21" s="17"/>
      <c r="F21" s="1"/>
      <c r="G21" s="1"/>
      <c r="H21" s="1"/>
      <c r="I21" s="1"/>
      <c r="J21" s="1"/>
      <c r="K21" s="1"/>
    </row>
    <row r="22" spans="1:11" ht="15.75" customHeight="1">
      <c r="A22" s="1"/>
      <c r="B22" s="15"/>
      <c r="C22" s="16" t="s">
        <v>16</v>
      </c>
      <c r="D22" s="26" t="e">
        <f>($D$7*$D$19)-(($D$8*EXP(-$D$10*($D$9/12))*$D$20))</f>
        <v>#DIV/0!</v>
      </c>
      <c r="E22" s="17"/>
      <c r="F22" s="1"/>
      <c r="G22" s="1"/>
      <c r="H22" s="1"/>
      <c r="I22" s="1"/>
      <c r="J22" s="1"/>
      <c r="K22" s="1"/>
    </row>
    <row r="23" spans="1:11" ht="15.75" customHeight="1">
      <c r="A23" s="1"/>
      <c r="B23" s="15"/>
      <c r="C23" s="16" t="s">
        <v>15</v>
      </c>
      <c r="D23" s="26" t="e">
        <f>($D$8*EXP(-$D$10*($D$9/12)))+$D$22-$D$7</f>
        <v>#DIV/0!</v>
      </c>
      <c r="E23" s="17"/>
      <c r="F23" s="1"/>
      <c r="G23" s="1"/>
      <c r="H23" s="1"/>
      <c r="I23" s="1"/>
      <c r="J23" s="1"/>
      <c r="K23" s="1"/>
    </row>
    <row r="24" spans="1:11" ht="15.75" customHeight="1" thickBot="1">
      <c r="A24" s="1"/>
      <c r="B24" s="18"/>
      <c r="C24" s="19"/>
      <c r="D24" s="19"/>
      <c r="E24" s="20"/>
      <c r="F24" s="1"/>
      <c r="G24" s="1"/>
      <c r="H24" s="1"/>
      <c r="I24" s="1"/>
      <c r="J24" s="1"/>
      <c r="K24" s="1"/>
    </row>
    <row r="25" spans="1:1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K3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19.57421875" style="0" customWidth="1"/>
    <col min="4" max="4" width="18.140625" style="0" customWidth="1"/>
    <col min="5" max="5" width="3.140625" style="0" customWidth="1"/>
  </cols>
  <sheetData>
    <row r="1" spans="1:11" ht="18">
      <c r="A1" s="1"/>
      <c r="B1" s="1"/>
      <c r="C1" s="43" t="s">
        <v>44</v>
      </c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11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3"/>
      <c r="C6" s="4"/>
      <c r="D6" s="4"/>
      <c r="E6" s="5"/>
      <c r="F6" s="1"/>
      <c r="G6" s="1"/>
      <c r="H6" s="1"/>
      <c r="I6" s="1"/>
      <c r="J6" s="1"/>
      <c r="K6" s="1"/>
    </row>
    <row r="7" spans="1:11" ht="15">
      <c r="A7" s="1"/>
      <c r="B7" s="6"/>
      <c r="C7" s="7" t="s">
        <v>2</v>
      </c>
      <c r="D7" s="28"/>
      <c r="E7" s="8"/>
      <c r="F7" s="1"/>
      <c r="G7" s="1"/>
      <c r="H7" s="1"/>
      <c r="I7" s="1"/>
      <c r="J7" s="1"/>
      <c r="K7" s="1"/>
    </row>
    <row r="8" spans="1:11" ht="15">
      <c r="A8" s="1"/>
      <c r="B8" s="6"/>
      <c r="C8" s="7" t="s">
        <v>5</v>
      </c>
      <c r="D8" s="21"/>
      <c r="E8" s="8"/>
      <c r="F8" s="1"/>
      <c r="G8" s="1"/>
      <c r="H8" s="1"/>
      <c r="I8" s="1"/>
      <c r="J8" s="1"/>
      <c r="K8" s="1"/>
    </row>
    <row r="9" spans="1:11" ht="15">
      <c r="A9" s="1"/>
      <c r="B9" s="6"/>
      <c r="C9" s="7" t="s">
        <v>7</v>
      </c>
      <c r="D9" s="25"/>
      <c r="E9" s="8"/>
      <c r="F9" s="1"/>
      <c r="G9" s="1"/>
      <c r="H9" s="1"/>
      <c r="I9" s="1"/>
      <c r="J9" s="1"/>
      <c r="K9" s="1"/>
    </row>
    <row r="10" spans="1:11" ht="15">
      <c r="A10" s="1"/>
      <c r="B10" s="6"/>
      <c r="C10" s="7" t="s">
        <v>4</v>
      </c>
      <c r="D10" s="22"/>
      <c r="E10" s="8"/>
      <c r="F10" s="1"/>
      <c r="G10" s="1"/>
      <c r="H10" s="1"/>
      <c r="I10" s="1"/>
      <c r="J10" s="1"/>
      <c r="K10" s="1"/>
    </row>
    <row r="11" spans="1:11" ht="15">
      <c r="A11" s="1"/>
      <c r="B11" s="6"/>
      <c r="C11" s="7" t="s">
        <v>9</v>
      </c>
      <c r="D11" s="22"/>
      <c r="E11" s="8"/>
      <c r="F11" s="1"/>
      <c r="G11" s="1"/>
      <c r="H11" s="1"/>
      <c r="I11" s="1"/>
      <c r="J11" s="1"/>
      <c r="K11" s="1"/>
    </row>
    <row r="12" spans="1:11" ht="15.75" thickBot="1">
      <c r="A12" s="1"/>
      <c r="B12" s="9"/>
      <c r="C12" s="10"/>
      <c r="D12" s="10"/>
      <c r="E12" s="1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  <c r="K14" s="1"/>
    </row>
    <row r="15" spans="1:11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2"/>
      <c r="C16" s="13"/>
      <c r="D16" s="13"/>
      <c r="E16" s="14"/>
      <c r="F16" s="1"/>
      <c r="G16" s="1"/>
      <c r="H16" s="1"/>
      <c r="I16" s="1"/>
      <c r="J16" s="1"/>
      <c r="K16" s="1"/>
    </row>
    <row r="17" spans="1:11" ht="19.5">
      <c r="A17" s="1"/>
      <c r="B17" s="15"/>
      <c r="C17" s="16" t="s">
        <v>26</v>
      </c>
      <c r="D17" s="42" t="e">
        <f>((((LN($D$7/$D$8))+(($D$10+(POWER($D$11,2)/2))*($D$9/12))))/($D$11*SQRT(($D$9/12))))</f>
        <v>#DIV/0!</v>
      </c>
      <c r="E17" s="17"/>
      <c r="F17" s="1"/>
      <c r="G17" s="1"/>
      <c r="H17" s="1"/>
      <c r="I17" s="1"/>
      <c r="J17" s="1"/>
      <c r="K17" s="1"/>
    </row>
    <row r="18" spans="1:11" ht="19.5">
      <c r="A18" s="1"/>
      <c r="B18" s="15"/>
      <c r="C18" s="16" t="s">
        <v>28</v>
      </c>
      <c r="D18" s="29" t="e">
        <f>NORMSDIST(D17)</f>
        <v>#DIV/0!</v>
      </c>
      <c r="E18" s="17"/>
      <c r="F18" s="1"/>
      <c r="G18" s="1"/>
      <c r="H18" s="1"/>
      <c r="I18" s="1"/>
      <c r="J18" s="1"/>
      <c r="K18" s="1"/>
    </row>
    <row r="19" spans="1:11" ht="15">
      <c r="A19" s="1"/>
      <c r="B19" s="15"/>
      <c r="C19" s="16" t="s">
        <v>38</v>
      </c>
      <c r="D19" s="16"/>
      <c r="E19" s="17"/>
      <c r="F19" s="1"/>
      <c r="G19" s="1"/>
      <c r="H19" s="1"/>
      <c r="I19" s="1"/>
      <c r="J19" s="1"/>
      <c r="K19" s="1"/>
    </row>
    <row r="20" spans="1:11" ht="15">
      <c r="A20" s="1"/>
      <c r="B20" s="15"/>
      <c r="C20" s="44" t="e">
        <f>D18</f>
        <v>#DIV/0!</v>
      </c>
      <c r="D20" s="16" t="s">
        <v>30</v>
      </c>
      <c r="E20" s="17"/>
      <c r="F20" s="1"/>
      <c r="G20" s="1"/>
      <c r="H20" s="1"/>
      <c r="I20" s="1"/>
      <c r="J20" s="1"/>
      <c r="K20" s="1"/>
    </row>
    <row r="21" spans="1:11" ht="15.75">
      <c r="A21" s="1"/>
      <c r="B21" s="15"/>
      <c r="C21" s="16" t="s">
        <v>31</v>
      </c>
      <c r="D21" s="45" t="e">
        <f>C20-1</f>
        <v>#DIV/0!</v>
      </c>
      <c r="E21" s="17"/>
      <c r="F21" s="1"/>
      <c r="G21" s="1"/>
      <c r="H21" s="1"/>
      <c r="I21" s="1"/>
      <c r="J21" s="1"/>
      <c r="K21" s="1"/>
    </row>
    <row r="22" spans="1:11" ht="15">
      <c r="A22" s="1"/>
      <c r="B22" s="15"/>
      <c r="C22" s="16" t="s">
        <v>17</v>
      </c>
      <c r="D22" s="16"/>
      <c r="E22" s="17"/>
      <c r="F22" s="1"/>
      <c r="G22" s="1"/>
      <c r="H22" s="1"/>
      <c r="I22" s="1"/>
      <c r="J22" s="1"/>
      <c r="K22" s="1"/>
    </row>
    <row r="23" spans="1:11" ht="15">
      <c r="A23" s="1"/>
      <c r="B23" s="15"/>
      <c r="C23" s="16" t="s">
        <v>18</v>
      </c>
      <c r="D23" s="16"/>
      <c r="E23" s="17"/>
      <c r="F23" s="1"/>
      <c r="G23" s="1"/>
      <c r="H23" s="1"/>
      <c r="I23" s="1"/>
      <c r="J23" s="1"/>
      <c r="K23" s="1"/>
    </row>
    <row r="24" spans="1:11" ht="15">
      <c r="A24" s="1"/>
      <c r="B24" s="15"/>
      <c r="C24" s="16" t="s">
        <v>19</v>
      </c>
      <c r="D24" s="16"/>
      <c r="E24" s="17"/>
      <c r="F24" s="1"/>
      <c r="G24" s="1"/>
      <c r="H24" s="1"/>
      <c r="I24" s="1"/>
      <c r="J24" s="1"/>
      <c r="K24" s="1"/>
    </row>
    <row r="25" spans="1:11" ht="15.75" thickBot="1">
      <c r="A25" s="1"/>
      <c r="B25" s="18"/>
      <c r="C25" s="19"/>
      <c r="D25" s="19"/>
      <c r="E25" s="20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K3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0.421875" style="0" customWidth="1"/>
    <col min="4" max="4" width="18.140625" style="0" customWidth="1"/>
    <col min="5" max="5" width="3.140625" style="0" customWidth="1"/>
  </cols>
  <sheetData>
    <row r="1" spans="1:11" ht="18">
      <c r="A1" s="1"/>
      <c r="B1" s="1"/>
      <c r="C1" s="43" t="s">
        <v>44</v>
      </c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 t="s">
        <v>14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3"/>
      <c r="C6" s="4"/>
      <c r="D6" s="4"/>
      <c r="E6" s="5"/>
      <c r="F6" s="1"/>
      <c r="G6" s="1"/>
      <c r="H6" s="1"/>
      <c r="I6" s="1"/>
      <c r="J6" s="1"/>
      <c r="K6" s="1"/>
    </row>
    <row r="7" spans="1:11" ht="15">
      <c r="A7" s="1"/>
      <c r="B7" s="6"/>
      <c r="C7" s="7" t="s">
        <v>36</v>
      </c>
      <c r="D7" s="21"/>
      <c r="E7" s="8"/>
      <c r="F7" s="1"/>
      <c r="G7" s="1"/>
      <c r="H7" s="1"/>
      <c r="I7" s="1"/>
      <c r="J7" s="1"/>
      <c r="K7" s="1"/>
    </row>
    <row r="8" spans="1:11" ht="15">
      <c r="A8" s="1"/>
      <c r="B8" s="6"/>
      <c r="C8" s="7" t="s">
        <v>13</v>
      </c>
      <c r="D8" s="21"/>
      <c r="E8" s="8"/>
      <c r="F8" s="1"/>
      <c r="G8" s="1"/>
      <c r="H8" s="1"/>
      <c r="I8" s="1"/>
      <c r="J8" s="1"/>
      <c r="K8" s="1"/>
    </row>
    <row r="9" spans="1:11" ht="15">
      <c r="A9" s="1"/>
      <c r="B9" s="6"/>
      <c r="C9" s="7" t="s">
        <v>12</v>
      </c>
      <c r="D9" s="25"/>
      <c r="E9" s="8"/>
      <c r="F9" s="1"/>
      <c r="G9" s="1"/>
      <c r="H9" s="1"/>
      <c r="I9" s="1"/>
      <c r="J9" s="1"/>
      <c r="K9" s="1"/>
    </row>
    <row r="10" spans="1:11" ht="15">
      <c r="A10" s="1"/>
      <c r="B10" s="6"/>
      <c r="C10" s="7" t="s">
        <v>9</v>
      </c>
      <c r="D10" s="22"/>
      <c r="E10" s="8"/>
      <c r="F10" s="1"/>
      <c r="G10" s="1"/>
      <c r="H10" s="1"/>
      <c r="I10" s="1"/>
      <c r="J10" s="1"/>
      <c r="K10" s="1"/>
    </row>
    <row r="11" spans="1:11" ht="15">
      <c r="A11" s="1"/>
      <c r="B11" s="6"/>
      <c r="C11" s="7" t="s">
        <v>4</v>
      </c>
      <c r="D11" s="22"/>
      <c r="E11" s="8"/>
      <c r="F11" s="1"/>
      <c r="G11" s="1"/>
      <c r="H11" s="1"/>
      <c r="I11" s="1"/>
      <c r="J11" s="1"/>
      <c r="K11" s="1"/>
    </row>
    <row r="12" spans="1:11" ht="15.75" thickBot="1">
      <c r="A12" s="1"/>
      <c r="B12" s="9"/>
      <c r="C12" s="10"/>
      <c r="D12" s="10"/>
      <c r="E12" s="1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  <c r="K14" s="1"/>
    </row>
    <row r="15" spans="1:11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2"/>
      <c r="C16" s="13"/>
      <c r="D16" s="13"/>
      <c r="E16" s="14"/>
      <c r="F16" s="1"/>
      <c r="G16" s="1"/>
      <c r="H16" s="1"/>
      <c r="I16" s="1"/>
      <c r="J16" s="1"/>
      <c r="K16" s="1"/>
    </row>
    <row r="17" spans="1:11" ht="19.5">
      <c r="A17" s="1"/>
      <c r="B17" s="15"/>
      <c r="C17" s="16" t="s">
        <v>26</v>
      </c>
      <c r="D17" s="41" t="e">
        <f>((((LN($D$8/$D$7))+(($D$11+(POWER($D$10,2)/2))*($D$9))))/($D$10*SQRT(($D$9))))</f>
        <v>#DIV/0!</v>
      </c>
      <c r="E17" s="17"/>
      <c r="F17" s="1"/>
      <c r="G17" s="1"/>
      <c r="H17" s="1"/>
      <c r="I17" s="1"/>
      <c r="J17" s="1"/>
      <c r="K17" s="1"/>
    </row>
    <row r="18" spans="1:11" ht="19.5">
      <c r="A18" s="1"/>
      <c r="B18" s="15"/>
      <c r="C18" s="16" t="s">
        <v>27</v>
      </c>
      <c r="D18" s="41" t="e">
        <f>$D$17-$D$10*SQRT($D$9)</f>
        <v>#DIV/0!</v>
      </c>
      <c r="E18" s="17"/>
      <c r="F18" s="1"/>
      <c r="G18" s="1"/>
      <c r="H18" s="1"/>
      <c r="I18" s="1"/>
      <c r="J18" s="1"/>
      <c r="K18" s="1"/>
    </row>
    <row r="19" spans="1:11" ht="19.5">
      <c r="A19" s="1"/>
      <c r="B19" s="15"/>
      <c r="C19" s="16" t="s">
        <v>28</v>
      </c>
      <c r="D19" s="41" t="e">
        <f>NORMSDIST(D17)</f>
        <v>#DIV/0!</v>
      </c>
      <c r="E19" s="17"/>
      <c r="F19" s="1"/>
      <c r="G19" s="1"/>
      <c r="H19" s="1"/>
      <c r="I19" s="1"/>
      <c r="J19" s="1"/>
      <c r="K19" s="1"/>
    </row>
    <row r="20" spans="1:11" ht="19.5">
      <c r="A20" s="1"/>
      <c r="B20" s="15"/>
      <c r="C20" s="16" t="s">
        <v>29</v>
      </c>
      <c r="D20" s="41" t="e">
        <f>NORMSDIST(D18)</f>
        <v>#DIV/0!</v>
      </c>
      <c r="E20" s="17"/>
      <c r="F20" s="1"/>
      <c r="G20" s="1"/>
      <c r="H20" s="1"/>
      <c r="I20" s="1"/>
      <c r="J20" s="1"/>
      <c r="K20" s="1"/>
    </row>
    <row r="21" spans="1:11" ht="15.75">
      <c r="A21" s="1"/>
      <c r="B21" s="15"/>
      <c r="C21" s="16" t="s">
        <v>34</v>
      </c>
      <c r="D21" s="26" t="e">
        <f>(($D$8)*($D$19)-($D$7*EXP(-$D$11*$D$9)*$D$20))</f>
        <v>#DIV/0!</v>
      </c>
      <c r="E21" s="17"/>
      <c r="F21" s="1"/>
      <c r="G21" s="1"/>
      <c r="H21" s="1"/>
      <c r="I21" s="1"/>
      <c r="J21" s="1"/>
      <c r="K21" s="1"/>
    </row>
    <row r="22" spans="1:11" ht="15.75">
      <c r="A22" s="1"/>
      <c r="B22" s="15"/>
      <c r="C22" s="16" t="s">
        <v>35</v>
      </c>
      <c r="D22" s="26" t="e">
        <f>(D8)-D21</f>
        <v>#DIV/0!</v>
      </c>
      <c r="E22" s="17"/>
      <c r="F22" s="1"/>
      <c r="G22" s="1"/>
      <c r="H22" s="1"/>
      <c r="I22" s="1"/>
      <c r="J22" s="1"/>
      <c r="K22" s="1"/>
    </row>
    <row r="23" spans="1:11" ht="15.75">
      <c r="A23" s="1"/>
      <c r="B23" s="15"/>
      <c r="C23" s="16" t="s">
        <v>37</v>
      </c>
      <c r="D23" s="30" t="e">
        <f>LN(D22/D7)/-1</f>
        <v>#DIV/0!</v>
      </c>
      <c r="E23" s="17"/>
      <c r="F23" s="1"/>
      <c r="G23" s="1"/>
      <c r="H23" s="1"/>
      <c r="I23" s="1"/>
      <c r="J23" s="1"/>
      <c r="K23" s="1"/>
    </row>
    <row r="24" spans="1:11" ht="15.75" thickBot="1">
      <c r="A24" s="1"/>
      <c r="B24" s="18"/>
      <c r="C24" s="19"/>
      <c r="D24" s="19"/>
      <c r="E24" s="20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2005-05-11T23:00:37Z</cp:lastPrinted>
  <dcterms:created xsi:type="dcterms:W3CDTF">2002-06-04T02:22:38Z</dcterms:created>
  <dcterms:modified xsi:type="dcterms:W3CDTF">2007-01-18T20:38:05Z</dcterms:modified>
  <cp:category/>
  <cp:version/>
  <cp:contentType/>
  <cp:contentStatus/>
</cp:coreProperties>
</file>