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activeTab="0"/>
  </bookViews>
  <sheets>
    <sheet name="Chapter 16" sheetId="1" r:id="rId1"/>
    <sheet name="Level Capacity Loading" sheetId="2" r:id="rId2"/>
    <sheet name="Examples" sheetId="3" r:id="rId3"/>
    <sheet name="Solved Problems" sheetId="4" r:id="rId4"/>
  </sheets>
  <definedNames>
    <definedName name="Input11">'Level Capacity Loading'!$C$4:$D$8,'Level Capacity Loading'!$C$10,'Level Capacity Loading'!$B$14:$F$14</definedName>
  </definedNames>
  <calcPr fullCalcOnLoad="1"/>
</workbook>
</file>

<file path=xl/sharedStrings.xml><?xml version="1.0" encoding="utf-8"?>
<sst xmlns="http://schemas.openxmlformats.org/spreadsheetml/2006/main" count="83" uniqueCount="33">
  <si>
    <t>A</t>
  </si>
  <si>
    <t>B</t>
  </si>
  <si>
    <t>C</t>
  </si>
  <si>
    <t>D</t>
  </si>
  <si>
    <t>1.</t>
  </si>
  <si>
    <t>2.</t>
  </si>
  <si>
    <t>created by Lee Tangedahl, The University of Montana</t>
  </si>
  <si>
    <t>Copyright © 2001 by The McGraw Hill Companies, Inc.</t>
  </si>
  <si>
    <t>Templates:</t>
  </si>
  <si>
    <t>Examples</t>
  </si>
  <si>
    <t>Solved Problems</t>
  </si>
  <si>
    <t/>
  </si>
  <si>
    <t>Chapter Sixteen - Just-In-Time Systems</t>
  </si>
  <si>
    <t>E</t>
  </si>
  <si>
    <t>Quantity</t>
  </si>
  <si>
    <t>Product</t>
  </si>
  <si>
    <t>Number of Cycles</t>
  </si>
  <si>
    <t>Cycle</t>
  </si>
  <si>
    <t>Pattern</t>
  </si>
  <si>
    <t>Extra</t>
  </si>
  <si>
    <t>Units per Cycle</t>
  </si>
  <si>
    <t>Units Short</t>
  </si>
  <si>
    <t>Level Capacity Loading</t>
  </si>
  <si>
    <t>Chapter 16 - Solved Problems</t>
  </si>
  <si>
    <t>A(1) B(3) C(2) D(1)</t>
  </si>
  <si>
    <t>A(2) B(2) C(2) D(1)</t>
  </si>
  <si>
    <t>Chapter 16 - Examples</t>
  </si>
  <si>
    <t>A(1) B(3) C(1)</t>
  </si>
  <si>
    <t>A(2) B(3) C(1)</t>
  </si>
  <si>
    <t>A(1) B(4) C(1)</t>
  </si>
  <si>
    <t>All rights Reserved.</t>
  </si>
  <si>
    <t>See Instructions template for complete instructions.</t>
  </si>
  <si>
    <r>
      <t xml:space="preserve">Templates to accompany </t>
    </r>
    <r>
      <rPr>
        <b/>
        <u val="single"/>
        <sz val="10"/>
        <rFont val="Arial"/>
        <family val="2"/>
      </rPr>
      <t>Operations Management</t>
    </r>
    <r>
      <rPr>
        <b/>
        <sz val="10"/>
        <rFont val="Arial"/>
        <family val="2"/>
      </rPr>
      <t>, Seventh Edition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</si>
</sst>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"/>
    <numFmt numFmtId="166" formatCode="0.000_)"/>
    <numFmt numFmtId="167" formatCode="0.000"/>
    <numFmt numFmtId="168" formatCode=";;;"/>
    <numFmt numFmtId="169" formatCode="0.00_)"/>
    <numFmt numFmtId="170" formatCode="0.00000"/>
    <numFmt numFmtId="171" formatCode="0.0000"/>
    <numFmt numFmtId="172" formatCode="0.000000"/>
    <numFmt numFmtId="173" formatCode="0.0%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3" xfId="0" applyFont="1" applyBorder="1" applyAlignment="1" applyProtection="1">
      <alignment/>
      <protection hidden="1"/>
    </xf>
    <xf numFmtId="0" fontId="1" fillId="0" borderId="6" xfId="0" applyFont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5" xfId="0" applyFont="1" applyBorder="1" applyAlignment="1" applyProtection="1">
      <alignment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1" fillId="2" borderId="7" xfId="0" applyFont="1" applyFill="1" applyBorder="1" applyAlignment="1" applyProtection="1">
      <alignment horizontal="center"/>
      <protection locked="0"/>
    </xf>
    <xf numFmtId="0" fontId="5" fillId="0" borderId="0" xfId="20" applyAlignment="1">
      <alignment/>
    </xf>
    <xf numFmtId="0" fontId="5" fillId="0" borderId="0" xfId="20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0</xdr:row>
      <xdr:rowOff>28575</xdr:rowOff>
    </xdr:from>
    <xdr:to>
      <xdr:col>3</xdr:col>
      <xdr:colOff>1266825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8575"/>
          <a:ext cx="542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D19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16.7109375" style="0" customWidth="1"/>
    <col min="4" max="4" width="62.28125" style="0" customWidth="1"/>
    <col min="5" max="5" width="2.7109375" style="0" customWidth="1"/>
  </cols>
  <sheetData>
    <row r="1" spans="2:4" ht="12.75">
      <c r="B1" s="9" t="s">
        <v>32</v>
      </c>
      <c r="C1" s="10"/>
      <c r="D1" s="10"/>
    </row>
    <row r="2" spans="2:4" ht="12.75">
      <c r="B2" s="9" t="s">
        <v>6</v>
      </c>
      <c r="C2" s="10"/>
      <c r="D2" s="10"/>
    </row>
    <row r="3" spans="2:4" ht="12.75">
      <c r="B3" s="9" t="s">
        <v>7</v>
      </c>
      <c r="C3" s="10"/>
      <c r="D3" s="10"/>
    </row>
    <row r="4" spans="2:4" ht="12.75">
      <c r="B4" s="9" t="s">
        <v>30</v>
      </c>
      <c r="C4" s="10"/>
      <c r="D4" s="10"/>
    </row>
    <row r="5" spans="2:4" ht="12.75">
      <c r="B5" s="9"/>
      <c r="C5" s="10"/>
      <c r="D5" s="10"/>
    </row>
    <row r="7" ht="12.75">
      <c r="B7" s="12" t="s">
        <v>12</v>
      </c>
    </row>
    <row r="9" spans="3:4" ht="12.75">
      <c r="C9" s="11" t="s">
        <v>8</v>
      </c>
      <c r="D9" s="30" t="s">
        <v>22</v>
      </c>
    </row>
    <row r="10" ht="12.75">
      <c r="D10" s="3"/>
    </row>
    <row r="11" ht="12.75">
      <c r="C11" s="30" t="s">
        <v>9</v>
      </c>
    </row>
    <row r="13" ht="12.75">
      <c r="C13" s="30" t="s">
        <v>10</v>
      </c>
    </row>
    <row r="15" ht="12.75">
      <c r="C15" s="31"/>
    </row>
    <row r="17" spans="2:3" ht="12.75">
      <c r="B17" s="11" t="s">
        <v>31</v>
      </c>
      <c r="C17" s="11"/>
    </row>
    <row r="19" ht="12.75">
      <c r="C19" s="11"/>
    </row>
  </sheetData>
  <sheetProtection password="A753" sheet="1" objects="1" scenarios="1"/>
  <hyperlinks>
    <hyperlink ref="D9" location="'Level Capacity Loading'!A1" display="Level Capacity Loading"/>
    <hyperlink ref="C11" location="Examples!A1" display="Examples"/>
    <hyperlink ref="C13" location="'Solved Problems'!A1" display="Solved Problems"/>
  </hyperlink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G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6" width="25.7109375" style="2" customWidth="1"/>
    <col min="7" max="16384" width="9.140625" style="2" customWidth="1"/>
  </cols>
  <sheetData>
    <row r="1" ht="12.75">
      <c r="A1" s="1" t="s">
        <v>22</v>
      </c>
    </row>
    <row r="2" ht="13.5" thickBot="1"/>
    <row r="3" spans="2:5" ht="13.5" thickBot="1">
      <c r="B3" s="15" t="s">
        <v>15</v>
      </c>
      <c r="C3" s="16" t="s">
        <v>14</v>
      </c>
      <c r="D3" s="16" t="s">
        <v>20</v>
      </c>
      <c r="E3" s="17" t="s">
        <v>21</v>
      </c>
    </row>
    <row r="4" spans="2:5" ht="12.75">
      <c r="B4" s="18" t="s">
        <v>0</v>
      </c>
      <c r="C4" s="6">
        <v>7</v>
      </c>
      <c r="D4" s="6">
        <v>1</v>
      </c>
      <c r="E4" s="18">
        <f>IF(ISBLANK(C4),"",C4-$C$10*D4-G19)</f>
        <v>0</v>
      </c>
    </row>
    <row r="5" spans="2:5" ht="12.75">
      <c r="B5" s="19" t="s">
        <v>1</v>
      </c>
      <c r="C5" s="7">
        <v>16</v>
      </c>
      <c r="D5" s="7">
        <v>3</v>
      </c>
      <c r="E5" s="19">
        <f>IF(ISBLANK(C5),"",C5-$C$10*D5-G20)</f>
        <v>0</v>
      </c>
    </row>
    <row r="6" spans="2:5" ht="12.75">
      <c r="B6" s="19" t="s">
        <v>2</v>
      </c>
      <c r="C6" s="7">
        <v>5</v>
      </c>
      <c r="D6" s="7">
        <v>1</v>
      </c>
      <c r="E6" s="19">
        <f>IF(ISBLANK(C6),"",C6-$C$10*D6-G21)</f>
        <v>0</v>
      </c>
    </row>
    <row r="7" spans="2:5" ht="12.75">
      <c r="B7" s="19" t="s">
        <v>3</v>
      </c>
      <c r="C7" s="7"/>
      <c r="D7" s="7"/>
      <c r="E7" s="19">
        <f>IF(ISBLANK(C7),"",C7-$C$10*D7-G22)</f>
      </c>
    </row>
    <row r="8" spans="2:5" ht="13.5" thickBot="1">
      <c r="B8" s="20" t="s">
        <v>13</v>
      </c>
      <c r="C8" s="8"/>
      <c r="D8" s="8"/>
      <c r="E8" s="20">
        <f>IF(ISBLANK(C8),"",C8-$C$10*D8-G23)</f>
      </c>
    </row>
    <row r="9" ht="13.5" thickBot="1"/>
    <row r="10" spans="2:3" ht="13.5" thickBot="1">
      <c r="B10" s="21" t="s">
        <v>16</v>
      </c>
      <c r="C10" s="29">
        <v>5</v>
      </c>
    </row>
    <row r="11" ht="13.5" thickBot="1"/>
    <row r="12" spans="1:6" ht="13.5" thickBot="1">
      <c r="A12" s="15" t="s">
        <v>17</v>
      </c>
      <c r="B12" s="16">
        <v>1</v>
      </c>
      <c r="C12" s="16">
        <v>2</v>
      </c>
      <c r="D12" s="16">
        <v>3</v>
      </c>
      <c r="E12" s="16">
        <v>4</v>
      </c>
      <c r="F12" s="17">
        <v>5</v>
      </c>
    </row>
    <row r="13" spans="1:6" ht="13.5" thickBot="1">
      <c r="A13" s="22" t="s">
        <v>18</v>
      </c>
      <c r="B13" s="15" t="str">
        <f>IF(B12&gt;C10,"",IF(ISNUMBER(C4),"A("&amp;TEXT(D4+B19,"##")&amp;")","")&amp;IF(ISNUMBER(C5)," B("&amp;TEXT(D5+B20,"##")&amp;")","")&amp;IF(ISNUMBER(C6)," C("&amp;TEXT(D6+B21,"##")&amp;")","")&amp;IF(ISNUMBER(C7)," D("&amp;TEXT(D7+B22,"##")&amp;")","")&amp;IF(ISNUMBER(C8)," E("&amp;TEXT(D8+B23,"##")&amp;")",""))</f>
        <v>A(1) B(3) C(1)</v>
      </c>
      <c r="C13" s="16" t="str">
        <f>IF(C12&gt;C10,"",IF(ISNUMBER(C4),"A("&amp;TEXT(D4+C19,"##")&amp;")","")&amp;IF(ISNUMBER(C5)," B("&amp;TEXT(D5+C20,"##")&amp;")","")&amp;IF(ISNUMBER(C6)," C("&amp;TEXT(D6+C21,"##")&amp;")","")&amp;IF(ISNUMBER(C7)," D("&amp;TEXT(D7+C22,"##")&amp;")","")&amp;IF(ISNUMBER(C8)," E("&amp;TEXT(D8+C23,"##")&amp;")",""))</f>
        <v>A(2) B(3) C(1)</v>
      </c>
      <c r="D13" s="16" t="str">
        <f>IF(D12&gt;C10,"",IF(ISNUMBER(C4),"A("&amp;TEXT(D4+D19,"##")&amp;")","")&amp;IF(ISNUMBER(C5)," B("&amp;TEXT(D5+D20,"##")&amp;")","")&amp;IF(ISNUMBER(C6)," C("&amp;TEXT(D6+D21,"##")&amp;")","")&amp;IF(ISNUMBER(C7)," D("&amp;TEXT(D7+D22,"##")&amp;")","")&amp;IF(ISNUMBER(C8)," E("&amp;TEXT(D8+D23,"##")&amp;")",""))</f>
        <v>A(1) B(4) C(1)</v>
      </c>
      <c r="E13" s="16" t="str">
        <f>IF(E12&gt;C10,"",IF(ISNUMBER(C4),"A("&amp;TEXT(D4+E19,"##")&amp;")","")&amp;IF(ISNUMBER(C5)," B("&amp;TEXT(D5+E20,"##")&amp;")","")&amp;IF(ISNUMBER(C6)," C("&amp;TEXT(D6+E21,"##")&amp;")","")&amp;IF(ISNUMBER(C7)," D("&amp;TEXT(D7+E22,"##")&amp;")","")&amp;IF(ISNUMBER(C8)," E("&amp;TEXT(D8+E23,"##")&amp;")",""))</f>
        <v>A(2) B(3) C(1)</v>
      </c>
      <c r="F13" s="17" t="str">
        <f>IF(F12&gt;C10,"",IF(ISNUMBER(C4),"A("&amp;TEXT(D4+F19,"##")&amp;")","")&amp;IF(ISNUMBER(C5)," B("&amp;TEXT(D5+F20,"##")&amp;")","")&amp;IF(ISNUMBER(C6)," C("&amp;TEXT(D6+F21,"##")&amp;")","")&amp;IF(ISNUMBER(C7)," D("&amp;TEXT(D7+F22,"##")&amp;")","")&amp;IF(ISNUMBER(C8)," E("&amp;TEXT(D8+F23,"##")&amp;")",""))</f>
        <v>A(1) B(3) C(1)</v>
      </c>
    </row>
    <row r="14" spans="1:6" ht="13.5" thickBot="1">
      <c r="A14" s="26" t="s">
        <v>19</v>
      </c>
      <c r="B14" s="4"/>
      <c r="C14" s="4" t="s">
        <v>0</v>
      </c>
      <c r="D14" s="4" t="s">
        <v>1</v>
      </c>
      <c r="E14" s="4" t="s">
        <v>0</v>
      </c>
      <c r="F14" s="5"/>
    </row>
    <row r="19" spans="1:7" ht="12.75" hidden="1">
      <c r="A19" s="2" t="s">
        <v>0</v>
      </c>
      <c r="B19" s="27">
        <f>IF(ISNUMBER(SEARCH("A",B$14)),1,0)</f>
        <v>0</v>
      </c>
      <c r="C19" s="27">
        <f>IF(ISNUMBER(SEARCH("A",C$14)),1,0)</f>
        <v>1</v>
      </c>
      <c r="D19" s="27">
        <f>IF(ISNUMBER(SEARCH("A",D$14)),1,0)</f>
        <v>0</v>
      </c>
      <c r="E19" s="27">
        <f>IF(ISNUMBER(SEARCH("A",E$14)),1,0)</f>
        <v>1</v>
      </c>
      <c r="F19" s="27">
        <f>IF(ISNUMBER(SEARCH("A",F$14)),1,0)</f>
        <v>0</v>
      </c>
      <c r="G19" s="28">
        <f>SUM(B19:F19)</f>
        <v>2</v>
      </c>
    </row>
    <row r="20" spans="1:7" ht="12.75" hidden="1">
      <c r="A20" s="2" t="s">
        <v>1</v>
      </c>
      <c r="B20" s="27">
        <f>IF(ISNUMBER(SEARCH("B",B$14)),1,0)</f>
        <v>0</v>
      </c>
      <c r="C20" s="27">
        <f>IF(ISNUMBER(SEARCH("B",C$14)),1,0)</f>
        <v>0</v>
      </c>
      <c r="D20" s="27">
        <f>IF(ISNUMBER(SEARCH("B",D$14)),1,0)</f>
        <v>1</v>
      </c>
      <c r="E20" s="27">
        <f>IF(ISNUMBER(SEARCH("B",E$14)),1,0)</f>
        <v>0</v>
      </c>
      <c r="F20" s="27">
        <f>IF(ISNUMBER(SEARCH("B",F$14)),1,0)</f>
        <v>0</v>
      </c>
      <c r="G20" s="28">
        <f>SUM(B20:F20)</f>
        <v>1</v>
      </c>
    </row>
    <row r="21" spans="1:7" ht="12.75" hidden="1">
      <c r="A21" s="2" t="s">
        <v>2</v>
      </c>
      <c r="B21" s="27">
        <f>IF(ISNUMBER(SEARCH("C",B$14)),1,0)</f>
        <v>0</v>
      </c>
      <c r="C21" s="27">
        <f>IF(ISNUMBER(SEARCH("C",C$14)),1,0)</f>
        <v>0</v>
      </c>
      <c r="D21" s="27">
        <f>IF(ISNUMBER(SEARCH("C",D$14)),1,0)</f>
        <v>0</v>
      </c>
      <c r="E21" s="27">
        <f>IF(ISNUMBER(SEARCH("C",E$14)),1,0)</f>
        <v>0</v>
      </c>
      <c r="F21" s="27">
        <f>IF(ISNUMBER(SEARCH("C",F$14)),1,0)</f>
        <v>0</v>
      </c>
      <c r="G21" s="28">
        <f>SUM(B21:F21)</f>
        <v>0</v>
      </c>
    </row>
    <row r="22" spans="1:7" ht="12.75" hidden="1">
      <c r="A22" s="2" t="s">
        <v>3</v>
      </c>
      <c r="B22" s="27">
        <f>IF(ISNUMBER(SEARCH("D",B$14)),1,0)</f>
        <v>0</v>
      </c>
      <c r="C22" s="27">
        <f>IF(ISNUMBER(SEARCH("D",C$14)),1,0)</f>
        <v>0</v>
      </c>
      <c r="D22" s="27">
        <f>IF(ISNUMBER(SEARCH("D",D$14)),1,0)</f>
        <v>0</v>
      </c>
      <c r="E22" s="27">
        <f>IF(ISNUMBER(SEARCH("D",E$14)),1,0)</f>
        <v>0</v>
      </c>
      <c r="F22" s="27">
        <f>IF(ISNUMBER(SEARCH("D",F$14)),1,0)</f>
        <v>0</v>
      </c>
      <c r="G22" s="28">
        <f>SUM(B22:F22)</f>
        <v>0</v>
      </c>
    </row>
    <row r="23" spans="1:7" ht="12.75" hidden="1">
      <c r="A23" s="2" t="s">
        <v>13</v>
      </c>
      <c r="B23" s="27">
        <f>IF(ISNUMBER(SEARCH("E",B$14)),1,0)</f>
        <v>0</v>
      </c>
      <c r="C23" s="27">
        <f>IF(ISNUMBER(SEARCH("E",C$14)),1,0)</f>
        <v>0</v>
      </c>
      <c r="D23" s="27">
        <f>IF(ISNUMBER(SEARCH("E",D$14)),1,0)</f>
        <v>0</v>
      </c>
      <c r="E23" s="27">
        <f>IF(ISNUMBER(SEARCH("E",E$14)),1,0)</f>
        <v>0</v>
      </c>
      <c r="F23" s="27">
        <f>IF(ISNUMBER(SEARCH("E",F$14)),1,0)</f>
        <v>0</v>
      </c>
      <c r="G23" s="28">
        <f>SUM(B23:F23)</f>
        <v>0</v>
      </c>
    </row>
  </sheetData>
  <sheetProtection password="A753" sheet="1" objects="1" scenarios="1"/>
  <printOptions/>
  <pageMargins left="0.5" right="0.5" top="1" bottom="1" header="0.5" footer="0.5"/>
  <pageSetup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16"/>
  <sheetViews>
    <sheetView zoomScale="75" zoomScaleNormal="75" workbookViewId="0" topLeftCell="A1">
      <selection activeCell="B23" sqref="B23"/>
    </sheetView>
  </sheetViews>
  <sheetFormatPr defaultColWidth="9.140625" defaultRowHeight="12.75"/>
  <cols>
    <col min="1" max="1" width="4.28125" style="13" customWidth="1"/>
    <col min="2" max="2" width="10.00390625" style="2" customWidth="1"/>
    <col min="3" max="7" width="25.421875" style="2" customWidth="1"/>
    <col min="8" max="10" width="11.140625" style="2" customWidth="1"/>
    <col min="11" max="11" width="2.7109375" style="2" customWidth="1"/>
    <col min="12" max="12" width="14.7109375" style="2" customWidth="1"/>
  </cols>
  <sheetData>
    <row r="1" ht="12.75">
      <c r="A1" s="12" t="s">
        <v>26</v>
      </c>
    </row>
    <row r="3" spans="1:2" ht="12.75">
      <c r="A3" s="14" t="s">
        <v>4</v>
      </c>
      <c r="B3" s="1" t="s">
        <v>22</v>
      </c>
    </row>
    <row r="4" ht="13.5" thickBot="1"/>
    <row r="5" spans="3:6" ht="13.5" thickBot="1">
      <c r="C5" s="15" t="s">
        <v>15</v>
      </c>
      <c r="D5" s="16" t="s">
        <v>14</v>
      </c>
      <c r="E5" s="16" t="s">
        <v>20</v>
      </c>
      <c r="F5" s="17" t="s">
        <v>21</v>
      </c>
    </row>
    <row r="6" spans="3:6" ht="12.75">
      <c r="C6" s="18" t="s">
        <v>0</v>
      </c>
      <c r="D6" s="6">
        <v>7</v>
      </c>
      <c r="E6" s="6">
        <v>1</v>
      </c>
      <c r="F6" s="18">
        <v>0</v>
      </c>
    </row>
    <row r="7" spans="3:6" ht="12.75">
      <c r="C7" s="19" t="s">
        <v>1</v>
      </c>
      <c r="D7" s="7">
        <v>16</v>
      </c>
      <c r="E7" s="7">
        <v>3</v>
      </c>
      <c r="F7" s="19">
        <v>0</v>
      </c>
    </row>
    <row r="8" spans="3:6" ht="12.75">
      <c r="C8" s="19" t="s">
        <v>2</v>
      </c>
      <c r="D8" s="7">
        <v>5</v>
      </c>
      <c r="E8" s="7">
        <v>1</v>
      </c>
      <c r="F8" s="19">
        <v>0</v>
      </c>
    </row>
    <row r="9" spans="3:6" ht="12.75">
      <c r="C9" s="19" t="s">
        <v>3</v>
      </c>
      <c r="D9" s="7"/>
      <c r="E9" s="7"/>
      <c r="F9" s="19" t="s">
        <v>11</v>
      </c>
    </row>
    <row r="10" spans="3:6" ht="13.5" thickBot="1">
      <c r="C10" s="20" t="s">
        <v>13</v>
      </c>
      <c r="D10" s="8"/>
      <c r="E10" s="8"/>
      <c r="F10" s="20" t="s">
        <v>11</v>
      </c>
    </row>
    <row r="11" ht="13.5" thickBot="1"/>
    <row r="12" spans="3:4" ht="13.5" thickBot="1">
      <c r="C12" s="21" t="s">
        <v>16</v>
      </c>
      <c r="D12" s="29">
        <v>5</v>
      </c>
    </row>
    <row r="13" ht="13.5" thickBot="1"/>
    <row r="14" spans="2:7" ht="13.5" thickBot="1">
      <c r="B14" s="15" t="s">
        <v>17</v>
      </c>
      <c r="C14" s="16">
        <v>1</v>
      </c>
      <c r="D14" s="16">
        <v>2</v>
      </c>
      <c r="E14" s="16">
        <v>3</v>
      </c>
      <c r="F14" s="16">
        <v>4</v>
      </c>
      <c r="G14" s="17">
        <v>5</v>
      </c>
    </row>
    <row r="15" spans="2:7" ht="13.5" thickBot="1">
      <c r="B15" s="22" t="s">
        <v>18</v>
      </c>
      <c r="C15" s="15" t="s">
        <v>27</v>
      </c>
      <c r="D15" s="16" t="s">
        <v>28</v>
      </c>
      <c r="E15" s="16" t="s">
        <v>29</v>
      </c>
      <c r="F15" s="16" t="s">
        <v>28</v>
      </c>
      <c r="G15" s="17" t="s">
        <v>27</v>
      </c>
    </row>
    <row r="16" spans="2:7" ht="13.5" thickBot="1">
      <c r="B16" s="26" t="s">
        <v>19</v>
      </c>
      <c r="C16" s="4"/>
      <c r="D16" s="4" t="s">
        <v>0</v>
      </c>
      <c r="E16" s="4" t="s">
        <v>1</v>
      </c>
      <c r="F16" s="4" t="s">
        <v>0</v>
      </c>
      <c r="G16" s="5"/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="75" zoomScaleNormal="75" workbookViewId="0" topLeftCell="A1">
      <selection activeCell="D12" sqref="D12"/>
    </sheetView>
  </sheetViews>
  <sheetFormatPr defaultColWidth="9.140625" defaultRowHeight="12.75"/>
  <cols>
    <col min="1" max="1" width="4.57421875" style="13" customWidth="1"/>
    <col min="3" max="7" width="20.00390625" style="0" customWidth="1"/>
  </cols>
  <sheetData>
    <row r="1" ht="12.75">
      <c r="A1" s="12" t="s">
        <v>23</v>
      </c>
    </row>
    <row r="3" spans="1:7" ht="12.75">
      <c r="A3" s="14" t="s">
        <v>5</v>
      </c>
      <c r="B3" s="1" t="s">
        <v>22</v>
      </c>
      <c r="C3" s="2"/>
      <c r="D3" s="2"/>
      <c r="E3" s="2"/>
      <c r="F3" s="2"/>
      <c r="G3" s="2"/>
    </row>
    <row r="4" spans="2:7" ht="13.5" thickBot="1">
      <c r="B4" s="2"/>
      <c r="C4" s="2"/>
      <c r="D4" s="2"/>
      <c r="E4" s="2"/>
      <c r="F4" s="2"/>
      <c r="G4" s="2"/>
    </row>
    <row r="5" spans="2:7" ht="13.5" thickBot="1">
      <c r="B5" s="2"/>
      <c r="C5" s="15" t="s">
        <v>15</v>
      </c>
      <c r="D5" s="16" t="s">
        <v>14</v>
      </c>
      <c r="E5" s="16" t="s">
        <v>20</v>
      </c>
      <c r="F5" s="17" t="s">
        <v>21</v>
      </c>
      <c r="G5" s="2"/>
    </row>
    <row r="6" spans="2:7" ht="12.75">
      <c r="B6" s="2"/>
      <c r="C6" s="18" t="s">
        <v>0</v>
      </c>
      <c r="D6" s="6">
        <f>20/5</f>
        <v>4</v>
      </c>
      <c r="E6" s="6">
        <v>1</v>
      </c>
      <c r="F6" s="18">
        <v>0</v>
      </c>
      <c r="G6" s="2"/>
    </row>
    <row r="7" spans="2:7" ht="12.75">
      <c r="B7" s="2"/>
      <c r="C7" s="19" t="s">
        <v>1</v>
      </c>
      <c r="D7" s="7">
        <f>40/5</f>
        <v>8</v>
      </c>
      <c r="E7" s="7">
        <v>2</v>
      </c>
      <c r="F7" s="19">
        <v>0</v>
      </c>
      <c r="G7" s="2"/>
    </row>
    <row r="8" spans="2:7" ht="12.75">
      <c r="B8" s="2"/>
      <c r="C8" s="19" t="s">
        <v>2</v>
      </c>
      <c r="D8" s="7">
        <f>30/5</f>
        <v>6</v>
      </c>
      <c r="E8" s="7">
        <v>2</v>
      </c>
      <c r="F8" s="19">
        <v>0</v>
      </c>
      <c r="G8" s="2"/>
    </row>
    <row r="9" spans="2:7" ht="12.75">
      <c r="B9" s="2"/>
      <c r="C9" s="19" t="s">
        <v>3</v>
      </c>
      <c r="D9" s="7">
        <f>15/5</f>
        <v>3</v>
      </c>
      <c r="E9" s="7">
        <v>1</v>
      </c>
      <c r="F9" s="19">
        <v>0</v>
      </c>
      <c r="G9" s="2"/>
    </row>
    <row r="10" spans="2:7" ht="13.5" thickBot="1">
      <c r="B10" s="2"/>
      <c r="C10" s="20" t="s">
        <v>13</v>
      </c>
      <c r="D10" s="8"/>
      <c r="E10" s="8"/>
      <c r="F10" s="20" t="s">
        <v>11</v>
      </c>
      <c r="G10" s="2"/>
    </row>
    <row r="11" spans="2:7" ht="13.5" thickBot="1">
      <c r="B11" s="2"/>
      <c r="C11" s="2"/>
      <c r="D11" s="2"/>
      <c r="E11" s="2"/>
      <c r="F11" s="2"/>
      <c r="G11" s="2"/>
    </row>
    <row r="12" spans="2:7" ht="13.5" thickBot="1">
      <c r="B12" s="2"/>
      <c r="C12" s="21" t="s">
        <v>16</v>
      </c>
      <c r="D12" s="29">
        <v>3</v>
      </c>
      <c r="E12" s="2"/>
      <c r="F12" s="2"/>
      <c r="G12" s="2"/>
    </row>
    <row r="13" spans="2:7" ht="13.5" thickBot="1">
      <c r="B13" s="2"/>
      <c r="C13" s="2"/>
      <c r="D13" s="2"/>
      <c r="E13" s="2"/>
      <c r="F13" s="2"/>
      <c r="G13" s="2"/>
    </row>
    <row r="14" spans="2:7" ht="13.5" thickBot="1">
      <c r="B14" s="15" t="s">
        <v>17</v>
      </c>
      <c r="C14" s="16">
        <v>1</v>
      </c>
      <c r="D14" s="16">
        <v>2</v>
      </c>
      <c r="E14" s="16">
        <v>3</v>
      </c>
      <c r="F14" s="16">
        <v>4</v>
      </c>
      <c r="G14" s="17">
        <v>5</v>
      </c>
    </row>
    <row r="15" spans="2:7" ht="13.5" thickBot="1">
      <c r="B15" s="22" t="s">
        <v>18</v>
      </c>
      <c r="C15" s="23" t="s">
        <v>24</v>
      </c>
      <c r="D15" s="24" t="s">
        <v>24</v>
      </c>
      <c r="E15" s="24" t="s">
        <v>25</v>
      </c>
      <c r="F15" s="24" t="s">
        <v>11</v>
      </c>
      <c r="G15" s="25" t="s">
        <v>11</v>
      </c>
    </row>
    <row r="16" spans="2:7" ht="13.5" thickBot="1">
      <c r="B16" s="26" t="s">
        <v>19</v>
      </c>
      <c r="C16" s="4" t="s">
        <v>1</v>
      </c>
      <c r="D16" s="4" t="s">
        <v>1</v>
      </c>
      <c r="E16" s="4" t="s">
        <v>0</v>
      </c>
      <c r="F16" s="4"/>
      <c r="G16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2001-03-22T03:39:25Z</cp:lastPrinted>
  <dcterms:created xsi:type="dcterms:W3CDTF">2001-03-01T04:42:16Z</dcterms:created>
  <dcterms:modified xsi:type="dcterms:W3CDTF">2001-04-04T18:34:31Z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