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1100" windowHeight="6600" activeTab="1"/>
  </bookViews>
  <sheets>
    <sheet name="Exhibit 2-1(expanded)" sheetId="1" r:id="rId1"/>
    <sheet name="Table 2-2" sheetId="2" r:id="rId2"/>
    <sheet name="Exhibit 2-14" sheetId="3" r:id="rId3"/>
  </sheets>
  <definedNames/>
  <calcPr fullCalcOnLoad="1"/>
</workbook>
</file>

<file path=xl/sharedStrings.xml><?xml version="1.0" encoding="utf-8"?>
<sst xmlns="http://schemas.openxmlformats.org/spreadsheetml/2006/main" count="43" uniqueCount="40">
  <si>
    <t>Actual demand</t>
  </si>
  <si>
    <t>3 per. Simple moving average</t>
  </si>
  <si>
    <t>weights</t>
  </si>
  <si>
    <r>
      <t>W</t>
    </r>
    <r>
      <rPr>
        <vertAlign val="subscript"/>
        <sz val="12"/>
        <rFont val="Times New Roman"/>
        <family val="1"/>
      </rPr>
      <t>1</t>
    </r>
  </si>
  <si>
    <t>3 period weighted moving average</t>
  </si>
  <si>
    <t xml:space="preserve">MPE for 3 period Simple Moving Average </t>
  </si>
  <si>
    <t xml:space="preserve">MAPE for 3 period Simple Moving Average </t>
  </si>
  <si>
    <t>Totals</t>
  </si>
  <si>
    <t xml:space="preserve">MPE for 3 period Weighted Moving Average </t>
  </si>
  <si>
    <t xml:space="preserve">MAPE for 3 period Weighted Moving Average 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</si>
  <si>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</si>
  <si>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</si>
  <si>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</si>
  <si>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</si>
  <si>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</si>
  <si>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</si>
  <si>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</si>
  <si>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</si>
  <si>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</si>
  <si>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</si>
  <si>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</si>
  <si>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</si>
  <si>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</si>
  <si>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</si>
  <si>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</si>
  <si>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</si>
  <si>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</si>
  <si>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</si>
  <si>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</si>
  <si>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</si>
  <si>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</si>
  <si>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</si>
  <si>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</si>
  <si>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</si>
  <si>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</si>
  <si>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X</t>
  </si>
  <si>
    <t>Y</t>
  </si>
  <si>
    <t>Exhibit 2-14</t>
  </si>
  <si>
    <t>Table 2-2</t>
  </si>
  <si>
    <t>Exhibit 2-1 (expanded)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</si>
</sst>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"/>
    <numFmt numFmtId="169" formatCode="0.0000"/>
  </numFmts>
  <fonts count="6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vertAlign val="subscript"/>
      <sz val="12"/>
      <name val="Times New Roman"/>
      <family val="1"/>
    </font>
    <font>
      <i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B27" sqref="B27"/>
    </sheetView>
  </sheetViews>
  <sheetFormatPr defaultColWidth="9.140625" defaultRowHeight="12.75"/>
  <cols>
    <col min="1" max="1" width="14.8515625" style="0" bestFit="1" customWidth="1"/>
    <col min="2" max="2" width="13.421875" style="0" customWidth="1"/>
    <col min="3" max="3" width="10.7109375" style="0" customWidth="1"/>
    <col min="6" max="6" width="9.8515625" style="0" customWidth="1"/>
    <col min="7" max="7" width="10.140625" style="0" customWidth="1"/>
  </cols>
  <sheetData>
    <row r="1" spans="1:7" ht="63.75" customHeight="1">
      <c r="A1" s="1" t="s">
        <v>0</v>
      </c>
      <c r="B1" s="5" t="s">
        <v>1</v>
      </c>
      <c r="C1" s="5" t="s">
        <v>4</v>
      </c>
      <c r="D1" s="4" t="s">
        <v>5</v>
      </c>
      <c r="E1" s="2" t="s">
        <v>6</v>
      </c>
      <c r="F1" s="4" t="s">
        <v>8</v>
      </c>
      <c r="G1" s="2" t="s">
        <v>9</v>
      </c>
    </row>
    <row r="2" spans="1:2" ht="12.75">
      <c r="A2">
        <v>42</v>
      </c>
      <c r="B2" t="e">
        <v>#N/A</v>
      </c>
    </row>
    <row r="3" spans="1:2" ht="12.75">
      <c r="A3">
        <v>40</v>
      </c>
      <c r="B3" t="e">
        <v>#N/A</v>
      </c>
    </row>
    <row r="4" spans="1:2" ht="12.75">
      <c r="A4">
        <v>43</v>
      </c>
      <c r="B4" t="e">
        <v>#N/A</v>
      </c>
    </row>
    <row r="5" spans="1:7" ht="12.75">
      <c r="A5">
        <v>40</v>
      </c>
      <c r="B5">
        <f aca="true" t="shared" si="0" ref="B5:B13">AVERAGE(A2:A4)</f>
        <v>41.666666666666664</v>
      </c>
      <c r="C5">
        <f>SUMPRODUCT(A2:A4,$B$17:$B$19)</f>
        <v>41.9</v>
      </c>
      <c r="D5">
        <f>(A5-B5)/A5</f>
        <v>-0.04166666666666661</v>
      </c>
      <c r="E5">
        <f>ABS(D5:D12)</f>
        <v>0.04166666666666661</v>
      </c>
      <c r="F5">
        <f>(A5-C5)/A5</f>
        <v>-0.047499999999999966</v>
      </c>
      <c r="G5">
        <f>ABS(F5:F12)</f>
        <v>0.047499999999999966</v>
      </c>
    </row>
    <row r="6" spans="1:7" ht="12.75">
      <c r="A6">
        <v>41</v>
      </c>
      <c r="B6">
        <f t="shared" si="0"/>
        <v>41</v>
      </c>
      <c r="C6">
        <f aca="true" t="shared" si="1" ref="C6:C13">SUMPRODUCT(A3:A5,$B$17:$B$19)</f>
        <v>40.9</v>
      </c>
      <c r="D6">
        <f aca="true" t="shared" si="2" ref="D6:D12">(A6-B6)/A6</f>
        <v>0</v>
      </c>
      <c r="E6">
        <f aca="true" t="shared" si="3" ref="E6:E12">ABS(D6:D13)</f>
        <v>0</v>
      </c>
      <c r="F6">
        <f aca="true" t="shared" si="4" ref="F6:F12">(A6-C6)/A6</f>
        <v>0.002439024390243937</v>
      </c>
      <c r="G6">
        <f aca="true" t="shared" si="5" ref="G6:G12">ABS(F6:F13)</f>
        <v>0.002439024390243937</v>
      </c>
    </row>
    <row r="7" spans="1:7" ht="12.75">
      <c r="A7">
        <v>39</v>
      </c>
      <c r="B7">
        <f t="shared" si="0"/>
        <v>41.333333333333336</v>
      </c>
      <c r="C7">
        <f t="shared" si="1"/>
        <v>41.1</v>
      </c>
      <c r="D7">
        <f t="shared" si="2"/>
        <v>-0.05982905982905989</v>
      </c>
      <c r="E7">
        <f t="shared" si="3"/>
        <v>0.05982905982905989</v>
      </c>
      <c r="F7">
        <f t="shared" si="4"/>
        <v>-0.053846153846153884</v>
      </c>
      <c r="G7">
        <f t="shared" si="5"/>
        <v>0.053846153846153884</v>
      </c>
    </row>
    <row r="8" spans="1:7" ht="12.75">
      <c r="A8">
        <v>46</v>
      </c>
      <c r="B8">
        <f t="shared" si="0"/>
        <v>40</v>
      </c>
      <c r="C8">
        <f t="shared" si="1"/>
        <v>39.8</v>
      </c>
      <c r="D8">
        <f t="shared" si="2"/>
        <v>0.13043478260869565</v>
      </c>
      <c r="E8">
        <f t="shared" si="3"/>
        <v>0.13043478260869565</v>
      </c>
      <c r="F8">
        <f t="shared" si="4"/>
        <v>0.13478260869565223</v>
      </c>
      <c r="G8">
        <f t="shared" si="5"/>
        <v>0.13478260869565223</v>
      </c>
    </row>
    <row r="9" spans="1:7" ht="12.75">
      <c r="A9">
        <v>44</v>
      </c>
      <c r="B9">
        <f t="shared" si="0"/>
        <v>42</v>
      </c>
      <c r="C9">
        <f t="shared" si="1"/>
        <v>42.9</v>
      </c>
      <c r="D9">
        <f t="shared" si="2"/>
        <v>0.045454545454545456</v>
      </c>
      <c r="E9">
        <f t="shared" si="3"/>
        <v>0.045454545454545456</v>
      </c>
      <c r="F9">
        <f t="shared" si="4"/>
        <v>0.025000000000000033</v>
      </c>
      <c r="G9">
        <f t="shared" si="5"/>
        <v>0.025000000000000033</v>
      </c>
    </row>
    <row r="10" spans="1:7" ht="12.75">
      <c r="A10">
        <v>45</v>
      </c>
      <c r="B10">
        <f t="shared" si="0"/>
        <v>43</v>
      </c>
      <c r="C10">
        <f t="shared" si="1"/>
        <v>43.6</v>
      </c>
      <c r="D10">
        <f t="shared" si="2"/>
        <v>0.044444444444444446</v>
      </c>
      <c r="E10">
        <f t="shared" si="3"/>
        <v>0.044444444444444446</v>
      </c>
      <c r="F10">
        <f t="shared" si="4"/>
        <v>0.03111111111111108</v>
      </c>
      <c r="G10">
        <f t="shared" si="5"/>
        <v>0.03111111111111108</v>
      </c>
    </row>
    <row r="11" spans="1:7" ht="12.75">
      <c r="A11">
        <v>38</v>
      </c>
      <c r="B11">
        <f t="shared" si="0"/>
        <v>45</v>
      </c>
      <c r="C11">
        <f t="shared" si="1"/>
        <v>44.9</v>
      </c>
      <c r="D11">
        <f t="shared" si="2"/>
        <v>-0.18421052631578946</v>
      </c>
      <c r="E11">
        <f t="shared" si="3"/>
        <v>0.18421052631578946</v>
      </c>
      <c r="F11">
        <f t="shared" si="4"/>
        <v>-0.181578947368421</v>
      </c>
      <c r="G11">
        <f t="shared" si="5"/>
        <v>0.181578947368421</v>
      </c>
    </row>
    <row r="12" spans="1:7" ht="12.75">
      <c r="A12">
        <v>40</v>
      </c>
      <c r="B12">
        <f t="shared" si="0"/>
        <v>42.333333333333336</v>
      </c>
      <c r="C12">
        <f t="shared" si="1"/>
        <v>41.3</v>
      </c>
      <c r="D12">
        <f t="shared" si="2"/>
        <v>-0.05833333333333339</v>
      </c>
      <c r="E12">
        <f t="shared" si="3"/>
        <v>0.05833333333333339</v>
      </c>
      <c r="F12">
        <f t="shared" si="4"/>
        <v>-0.03249999999999993</v>
      </c>
      <c r="G12">
        <f t="shared" si="5"/>
        <v>0.03249999999999993</v>
      </c>
    </row>
    <row r="13" spans="2:3" ht="12.75">
      <c r="B13">
        <f t="shared" si="0"/>
        <v>41</v>
      </c>
      <c r="C13">
        <f t="shared" si="1"/>
        <v>40.4</v>
      </c>
    </row>
    <row r="14" spans="1:7" ht="12.75">
      <c r="A14" t="s">
        <v>7</v>
      </c>
      <c r="D14">
        <f>AVERAGE(D5:D12)</f>
        <v>-0.015463226704645476</v>
      </c>
      <c r="E14">
        <f>AVERAGE(E5:E12)</f>
        <v>0.07054666983156686</v>
      </c>
      <c r="F14">
        <f>AVERAGE(F5:F12)</f>
        <v>-0.015261544627195938</v>
      </c>
      <c r="G14">
        <f>AVERAGE(G5:G12)</f>
        <v>0.06359473067644776</v>
      </c>
    </row>
    <row r="16" spans="1:4" ht="15.75">
      <c r="A16" t="s">
        <v>2</v>
      </c>
      <c r="B16" s="3"/>
      <c r="C16" s="3"/>
      <c r="D16" s="3"/>
    </row>
    <row r="17" spans="1:3" ht="18.75">
      <c r="A17" s="3" t="s">
        <v>3</v>
      </c>
      <c r="B17" s="3">
        <v>0.2</v>
      </c>
      <c r="C17" s="3"/>
    </row>
    <row r="18" spans="1:3" ht="18.75">
      <c r="A18" s="3" t="s">
        <v>3</v>
      </c>
      <c r="B18" s="3">
        <v>0.3</v>
      </c>
      <c r="C18" s="3"/>
    </row>
    <row r="19" spans="1:3" ht="18.75">
      <c r="A19" s="3" t="s">
        <v>3</v>
      </c>
      <c r="B19" s="3">
        <v>0.5</v>
      </c>
      <c r="C19" s="3"/>
    </row>
    <row r="22" ht="15.75">
      <c r="A22" s="3" t="s">
        <v>39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tabSelected="1" workbookViewId="0" topLeftCell="A1">
      <selection activeCell="A17" sqref="A17"/>
    </sheetView>
  </sheetViews>
  <sheetFormatPr defaultColWidth="9.140625" defaultRowHeight="12.75"/>
  <sheetData>
    <row r="1" spans="1:2" ht="12.75">
      <c r="A1" t="s">
        <v>35</v>
      </c>
      <c r="B1" t="s">
        <v>36</v>
      </c>
    </row>
    <row r="2" spans="1:2" ht="12.75">
      <c r="A2">
        <v>1.1</v>
      </c>
      <c r="B2">
        <v>7</v>
      </c>
    </row>
    <row r="3" spans="1:2" ht="12.75">
      <c r="A3">
        <v>1.4</v>
      </c>
      <c r="B3">
        <v>8</v>
      </c>
    </row>
    <row r="4" spans="1:2" ht="12.75">
      <c r="A4">
        <v>1.4</v>
      </c>
      <c r="B4">
        <v>10</v>
      </c>
    </row>
    <row r="5" spans="1:2" ht="12.75">
      <c r="A5">
        <v>2</v>
      </c>
      <c r="B5">
        <v>10</v>
      </c>
    </row>
    <row r="6" spans="1:2" ht="12.75">
      <c r="A6">
        <v>0.9</v>
      </c>
      <c r="B6">
        <v>7</v>
      </c>
    </row>
    <row r="7" spans="1:2" ht="12.75">
      <c r="A7">
        <v>1.6</v>
      </c>
      <c r="B7">
        <v>10</v>
      </c>
    </row>
    <row r="8" spans="1:2" ht="12.75">
      <c r="A8">
        <v>2</v>
      </c>
      <c r="B8">
        <v>11</v>
      </c>
    </row>
    <row r="9" spans="1:2" ht="12.75">
      <c r="A9">
        <v>1.7</v>
      </c>
      <c r="B9">
        <v>11</v>
      </c>
    </row>
    <row r="10" spans="1:2" ht="12.75">
      <c r="A10">
        <v>1.2</v>
      </c>
      <c r="B10">
        <v>9</v>
      </c>
    </row>
    <row r="11" spans="1:2" ht="12.75">
      <c r="A11">
        <v>0.8</v>
      </c>
      <c r="B11">
        <v>6</v>
      </c>
    </row>
    <row r="17" ht="12.75">
      <c r="A17" t="s">
        <v>38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A22" sqref="A22"/>
    </sheetView>
  </sheetViews>
  <sheetFormatPr defaultColWidth="9.140625" defaultRowHeight="12.75"/>
  <cols>
    <col min="1" max="1" width="16.140625" style="0" customWidth="1"/>
    <col min="2" max="2" width="11.140625" style="0" customWidth="1"/>
    <col min="3" max="3" width="14.28125" style="0" customWidth="1"/>
    <col min="5" max="5" width="10.28125" style="0" customWidth="1"/>
    <col min="6" max="6" width="13.00390625" style="0" customWidth="1"/>
    <col min="8" max="8" width="12.00390625" style="0" customWidth="1"/>
    <col min="9" max="9" width="10.8515625" style="0" customWidth="1"/>
  </cols>
  <sheetData>
    <row r="1" ht="12.75">
      <c r="A1" t="s">
        <v>10</v>
      </c>
    </row>
    <row r="2" ht="13.5" thickBot="1"/>
    <row r="3" spans="1:2" ht="12.75">
      <c r="A3" s="9" t="s">
        <v>11</v>
      </c>
      <c r="B3" s="9"/>
    </row>
    <row r="4" spans="1:2" ht="12.75">
      <c r="A4" s="6" t="s">
        <v>12</v>
      </c>
      <c r="B4" s="6">
        <v>0.8868774285140373</v>
      </c>
    </row>
    <row r="5" spans="1:2" ht="12.75">
      <c r="A5" s="6" t="s">
        <v>13</v>
      </c>
      <c r="B5" s="6">
        <v>0.7865515732076713</v>
      </c>
    </row>
    <row r="6" spans="1:2" ht="12.75">
      <c r="A6" s="6" t="s">
        <v>14</v>
      </c>
      <c r="B6" s="6">
        <v>0.7598705198586302</v>
      </c>
    </row>
    <row r="7" spans="1:2" ht="12.75">
      <c r="A7" s="6" t="s">
        <v>15</v>
      </c>
      <c r="B7" s="6">
        <v>0.8781130005798159</v>
      </c>
    </row>
    <row r="8" spans="1:2" ht="13.5" thickBot="1">
      <c r="A8" s="7" t="s">
        <v>16</v>
      </c>
      <c r="B8" s="7">
        <v>10</v>
      </c>
    </row>
    <row r="10" ht="13.5" thickBot="1">
      <c r="A10" t="s">
        <v>17</v>
      </c>
    </row>
    <row r="11" spans="1:6" ht="12.75">
      <c r="A11" s="8"/>
      <c r="B11" s="8" t="s">
        <v>22</v>
      </c>
      <c r="C11" s="8" t="s">
        <v>23</v>
      </c>
      <c r="D11" s="8" t="s">
        <v>24</v>
      </c>
      <c r="E11" s="8" t="s">
        <v>25</v>
      </c>
      <c r="F11" s="8" t="s">
        <v>26</v>
      </c>
    </row>
    <row r="12" spans="1:6" ht="12.75">
      <c r="A12" s="6" t="s">
        <v>18</v>
      </c>
      <c r="B12" s="6">
        <v>1</v>
      </c>
      <c r="C12" s="6">
        <v>22.7313404657017</v>
      </c>
      <c r="D12" s="6">
        <v>22.7313404657017</v>
      </c>
      <c r="E12" s="6">
        <v>29.47977963680881</v>
      </c>
      <c r="F12" s="6">
        <v>0.0006236885790524107</v>
      </c>
    </row>
    <row r="13" spans="1:6" ht="12.75">
      <c r="A13" s="6" t="s">
        <v>19</v>
      </c>
      <c r="B13" s="6">
        <v>8</v>
      </c>
      <c r="C13" s="6">
        <v>6.1686595342983015</v>
      </c>
      <c r="D13" s="6">
        <v>0.7710824417872877</v>
      </c>
      <c r="E13" s="6"/>
      <c r="F13" s="6"/>
    </row>
    <row r="14" spans="1:6" ht="13.5" thickBot="1">
      <c r="A14" s="7" t="s">
        <v>20</v>
      </c>
      <c r="B14" s="7">
        <v>9</v>
      </c>
      <c r="C14" s="7">
        <v>28.9</v>
      </c>
      <c r="D14" s="7"/>
      <c r="E14" s="7"/>
      <c r="F14" s="7"/>
    </row>
    <row r="15" ht="13.5" thickBot="1"/>
    <row r="16" spans="1:9" ht="12.75">
      <c r="A16" s="8"/>
      <c r="B16" s="8" t="s">
        <v>27</v>
      </c>
      <c r="C16" s="8" t="s">
        <v>15</v>
      </c>
      <c r="D16" s="8" t="s">
        <v>28</v>
      </c>
      <c r="E16" s="8" t="s">
        <v>29</v>
      </c>
      <c r="F16" s="8" t="s">
        <v>30</v>
      </c>
      <c r="G16" s="8" t="s">
        <v>31</v>
      </c>
      <c r="H16" s="8" t="s">
        <v>32</v>
      </c>
      <c r="I16" s="8" t="s">
        <v>33</v>
      </c>
    </row>
    <row r="17" spans="1:9" ht="12.75">
      <c r="A17" s="6" t="s">
        <v>21</v>
      </c>
      <c r="B17" s="6">
        <v>3.56702328508496</v>
      </c>
      <c r="C17" s="6">
        <v>1.0207149613977509</v>
      </c>
      <c r="D17" s="6">
        <v>3.4946321157087135</v>
      </c>
      <c r="E17" s="6">
        <v>0.008142910544006315</v>
      </c>
      <c r="F17" s="6">
        <v>1.2132503651814974</v>
      </c>
      <c r="G17" s="6">
        <v>5.920796204988422</v>
      </c>
      <c r="H17" s="6">
        <v>1.2132503651814974</v>
      </c>
      <c r="I17" s="6">
        <v>5.920796204988422</v>
      </c>
    </row>
    <row r="18" spans="1:9" ht="13.5" thickBot="1">
      <c r="A18" s="7" t="s">
        <v>34</v>
      </c>
      <c r="B18" s="7">
        <v>3.782252989301447</v>
      </c>
      <c r="C18" s="7">
        <v>0.696608001123484</v>
      </c>
      <c r="D18" s="7">
        <v>5.429528491205181</v>
      </c>
      <c r="E18" s="7">
        <v>0.0006236885790524109</v>
      </c>
      <c r="F18" s="7">
        <v>2.175872059421457</v>
      </c>
      <c r="G18" s="7">
        <v>5.388633919181437</v>
      </c>
      <c r="H18" s="7">
        <v>2.175872059421457</v>
      </c>
      <c r="I18" s="7">
        <v>5.388633919181437</v>
      </c>
    </row>
    <row r="22" ht="12.75">
      <c r="A22" t="s">
        <v>37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Valparaiso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Ceyhun Ozgur</dc:creator>
  <cp:keywords/>
  <dc:description/>
  <cp:lastModifiedBy>MHE</cp:lastModifiedBy>
  <cp:lastPrinted>2005-11-15T20:43:26Z</cp:lastPrinted>
  <dcterms:created xsi:type="dcterms:W3CDTF">2003-09-17T00:05:34Z</dcterms:created>
  <dcterms:modified xsi:type="dcterms:W3CDTF">2005-11-18T20:00:22Z</dcterms:modified>
  <cp:category/>
  <cp:version/>
  <cp:contentType/>
  <cp:contentStatus/>
</cp:coreProperties>
</file>