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6600" activeTab="1"/>
  </bookViews>
  <sheets>
    <sheet name="Example 13-3" sheetId="1" r:id="rId1"/>
    <sheet name="Exhibit 13-13" sheetId="2" r:id="rId2"/>
  </sheets>
  <definedNames/>
  <calcPr fullCalcOnLoad="1"/>
</workbook>
</file>

<file path=xl/sharedStrings.xml><?xml version="1.0" encoding="utf-8"?>
<sst xmlns="http://schemas.openxmlformats.org/spreadsheetml/2006/main" count="28" uniqueCount="15">
  <si>
    <t xml:space="preserve">Arrival Rate = </t>
  </si>
  <si>
    <t xml:space="preserve">Service Rate = </t>
  </si>
  <si>
    <r>
      <t>P</t>
    </r>
    <r>
      <rPr>
        <vertAlign val="subscript"/>
        <sz val="12"/>
        <rFont val="Times New Roman"/>
        <family val="1"/>
      </rPr>
      <t xml:space="preserve">0 = </t>
    </r>
  </si>
  <si>
    <r>
      <t>P</t>
    </r>
    <r>
      <rPr>
        <vertAlign val="subscript"/>
        <sz val="12"/>
        <rFont val="Times New Roman"/>
        <family val="1"/>
      </rPr>
      <t xml:space="preserve">1 = </t>
    </r>
  </si>
  <si>
    <r>
      <t>P</t>
    </r>
    <r>
      <rPr>
        <vertAlign val="subscript"/>
        <sz val="12"/>
        <rFont val="Times New Roman"/>
        <family val="1"/>
      </rPr>
      <t>2 =</t>
    </r>
  </si>
  <si>
    <r>
      <t>P</t>
    </r>
    <r>
      <rPr>
        <vertAlign val="subscript"/>
        <sz val="12"/>
        <rFont val="Times New Roman"/>
        <family val="1"/>
      </rPr>
      <t xml:space="preserve">3 = </t>
    </r>
  </si>
  <si>
    <t xml:space="preserve">L = </t>
  </si>
  <si>
    <r>
      <t>Lq =</t>
    </r>
    <r>
      <rPr>
        <vertAlign val="subscript"/>
        <sz val="12"/>
        <rFont val="Times New Roman"/>
        <family val="1"/>
      </rPr>
      <t xml:space="preserve"> </t>
    </r>
  </si>
  <si>
    <t xml:space="preserve">W = </t>
  </si>
  <si>
    <t xml:space="preserve">Wq = </t>
  </si>
  <si>
    <t xml:space="preserve">r = </t>
  </si>
  <si>
    <t>Single Server, Single Line System (Example 3)</t>
  </si>
  <si>
    <t>Car Wash Example</t>
  </si>
  <si>
    <t>Poisson Arrivals, Exponential Service time</t>
  </si>
  <si>
    <t>Single Server, Single Line System (Example 13)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</si>
</sst>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bscript"/>
      <sz val="12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C21" sqref="C21"/>
    </sheetView>
  </sheetViews>
  <sheetFormatPr defaultColWidth="9.33203125" defaultRowHeight="11.25"/>
  <cols>
    <col min="3" max="3" width="9.83203125" style="0" bestFit="1" customWidth="1"/>
  </cols>
  <sheetData>
    <row r="1" spans="1:13" ht="15.75">
      <c r="A1" s="1"/>
      <c r="B1" s="2" t="s">
        <v>0</v>
      </c>
      <c r="C1" s="1"/>
      <c r="D1" s="1">
        <v>20</v>
      </c>
      <c r="E1" s="1"/>
      <c r="F1" s="1"/>
      <c r="G1" s="2" t="s">
        <v>11</v>
      </c>
      <c r="H1" s="1"/>
      <c r="I1" s="1"/>
      <c r="J1" s="1"/>
      <c r="K1" s="1"/>
      <c r="L1" s="1"/>
      <c r="M1" s="1"/>
    </row>
    <row r="2" spans="1:13" ht="15.75">
      <c r="A2" s="1"/>
      <c r="B2" s="2" t="s">
        <v>1</v>
      </c>
      <c r="C2" s="1"/>
      <c r="D2" s="1">
        <v>25</v>
      </c>
      <c r="E2" s="1"/>
      <c r="F2" s="1"/>
      <c r="G2" s="2" t="s">
        <v>12</v>
      </c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2" t="s">
        <v>13</v>
      </c>
      <c r="H3" s="1"/>
      <c r="I3" s="1"/>
      <c r="J3" s="1"/>
      <c r="K3" s="1"/>
      <c r="L3" s="1"/>
      <c r="M3" s="1"/>
    </row>
    <row r="4" spans="1:13" ht="18.75">
      <c r="A4" s="1"/>
      <c r="B4" s="1" t="s">
        <v>2</v>
      </c>
      <c r="C4" s="1">
        <f>1-D1/D2</f>
        <v>0.19999999999999996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"/>
      <c r="B5" s="1" t="s">
        <v>3</v>
      </c>
      <c r="C5" s="1">
        <f>C12*(C3/C4)^1</f>
        <v>0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.75">
      <c r="A6" s="1"/>
      <c r="B6" s="1" t="s">
        <v>4</v>
      </c>
      <c r="C6" s="1">
        <f>$C$4*($D$1/$D$2)^2</f>
        <v>0.128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.75">
      <c r="A7" s="1"/>
      <c r="B7" s="1" t="s">
        <v>5</v>
      </c>
      <c r="C7" s="1">
        <f>$C$4*($D$1/$D$2)^3</f>
        <v>0.1024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>
      <c r="A8" s="1"/>
      <c r="B8" s="1" t="s">
        <v>6</v>
      </c>
      <c r="C8" s="1">
        <f>D1/(D2-D1)</f>
        <v>4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>
      <c r="A9" s="1"/>
      <c r="B9" s="1" t="s">
        <v>7</v>
      </c>
      <c r="C9" s="1">
        <f>D1^2/(D2*(D2-D1))</f>
        <v>3.2</v>
      </c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>
      <c r="A10" s="1"/>
      <c r="B10" s="1" t="s">
        <v>8</v>
      </c>
      <c r="C10" s="1">
        <f>1/(D2-D1)</f>
        <v>0.2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>
      <c r="A11" s="1"/>
      <c r="B11" s="1" t="s">
        <v>9</v>
      </c>
      <c r="C11" s="1">
        <f>D1/(D2*(D2-D1))</f>
        <v>0.16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>
      <c r="A12" s="1"/>
      <c r="B12" s="1" t="s">
        <v>10</v>
      </c>
      <c r="C12" s="1">
        <f>D1/D2</f>
        <v>0.8</v>
      </c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C14" sqref="C14"/>
    </sheetView>
  </sheetViews>
  <sheetFormatPr defaultColWidth="9.33203125" defaultRowHeight="11.25"/>
  <cols>
    <col min="2" max="2" width="9.83203125" style="0" bestFit="1" customWidth="1"/>
  </cols>
  <sheetData>
    <row r="1" spans="1:11" ht="15.75">
      <c r="A1" s="2"/>
      <c r="B1" s="2" t="s">
        <v>0</v>
      </c>
      <c r="C1" s="1"/>
      <c r="D1" s="1">
        <v>20</v>
      </c>
      <c r="E1" s="1"/>
      <c r="F1" s="2" t="s">
        <v>14</v>
      </c>
      <c r="G1" s="1"/>
      <c r="H1" s="1"/>
      <c r="I1" s="1"/>
      <c r="J1" s="1"/>
      <c r="K1" s="1"/>
    </row>
    <row r="2" spans="1:11" ht="15.75">
      <c r="A2" s="2"/>
      <c r="B2" s="2" t="s">
        <v>1</v>
      </c>
      <c r="C2" s="1"/>
      <c r="D2" s="1">
        <v>27.301136852901625</v>
      </c>
      <c r="E2" s="1"/>
      <c r="F2" s="2" t="s">
        <v>12</v>
      </c>
      <c r="G2" s="1"/>
      <c r="H2" s="1"/>
      <c r="I2" s="1"/>
      <c r="J2" s="1"/>
      <c r="K2" s="1"/>
    </row>
    <row r="3" spans="1:11" ht="15.75">
      <c r="A3" s="1"/>
      <c r="B3" s="1"/>
      <c r="C3" s="1"/>
      <c r="D3" s="1"/>
      <c r="E3" s="1"/>
      <c r="F3" s="2" t="s">
        <v>13</v>
      </c>
      <c r="G3" s="1"/>
      <c r="H3" s="1"/>
      <c r="I3" s="1"/>
      <c r="J3" s="1"/>
      <c r="K3" s="1"/>
    </row>
    <row r="4" spans="1:11" ht="18.75">
      <c r="A4" s="1"/>
      <c r="B4" s="1" t="s">
        <v>2</v>
      </c>
      <c r="C4" s="1">
        <f>1-D1/D2</f>
        <v>0.2674297737944068</v>
      </c>
      <c r="D4" s="1"/>
      <c r="E4" s="1"/>
      <c r="F4" s="1"/>
      <c r="G4" s="1"/>
      <c r="H4" s="1"/>
      <c r="I4" s="1"/>
      <c r="J4" s="1"/>
      <c r="K4" s="1"/>
    </row>
    <row r="5" spans="1:11" ht="18.75">
      <c r="A5" s="1"/>
      <c r="B5" s="1" t="s">
        <v>3</v>
      </c>
      <c r="C5" s="1">
        <v>0.1959</v>
      </c>
      <c r="D5" s="1"/>
      <c r="E5" s="1"/>
      <c r="F5" s="1"/>
      <c r="G5" s="1"/>
      <c r="H5" s="1"/>
      <c r="I5" s="1"/>
      <c r="J5" s="1"/>
      <c r="K5" s="1"/>
    </row>
    <row r="6" spans="1:11" ht="18.75">
      <c r="A6" s="1"/>
      <c r="B6" s="1" t="s">
        <v>4</v>
      </c>
      <c r="C6" s="1">
        <f>$C$4*($D$1/$D$2)^2</f>
        <v>0.1435186314315386</v>
      </c>
      <c r="D6" s="1"/>
      <c r="E6" s="1"/>
      <c r="F6" s="1"/>
      <c r="G6" s="1"/>
      <c r="H6" s="1"/>
      <c r="I6" s="1"/>
      <c r="J6" s="1"/>
      <c r="K6" s="1"/>
    </row>
    <row r="7" spans="1:11" ht="18.75">
      <c r="A7" s="1"/>
      <c r="B7" s="1" t="s">
        <v>5</v>
      </c>
      <c r="C7" s="1">
        <f>$C$4*($D$1/$D$2)^3</f>
        <v>0.10513747629251939</v>
      </c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 t="s">
        <v>6</v>
      </c>
      <c r="C8" s="1">
        <f>D1/(D2-D1)</f>
        <v>2.7392994273284414</v>
      </c>
      <c r="D8" s="1"/>
      <c r="E8" s="1"/>
      <c r="F8" s="1"/>
      <c r="G8" s="1"/>
      <c r="H8" s="1"/>
      <c r="I8" s="1"/>
      <c r="J8" s="1"/>
      <c r="K8" s="1"/>
    </row>
    <row r="9" spans="1:11" ht="18.75">
      <c r="A9" s="1"/>
      <c r="B9" s="1" t="s">
        <v>7</v>
      </c>
      <c r="C9" s="1">
        <f>D1^2/(D2*(D2-D1))</f>
        <v>2.006729201122848</v>
      </c>
      <c r="D9" s="1"/>
      <c r="E9" s="1"/>
      <c r="F9" s="1"/>
      <c r="G9" s="1"/>
      <c r="H9" s="1"/>
      <c r="I9" s="1"/>
      <c r="J9" s="1"/>
      <c r="K9" s="1"/>
    </row>
    <row r="10" spans="1:11" ht="15.75">
      <c r="A10" s="1"/>
      <c r="B10" s="1" t="s">
        <v>8</v>
      </c>
      <c r="C10" s="1">
        <f>1/(D2-D1)</f>
        <v>0.13696497136642208</v>
      </c>
      <c r="D10" s="1"/>
      <c r="E10" s="1"/>
      <c r="F10" s="1"/>
      <c r="G10" s="1"/>
      <c r="H10" s="1"/>
      <c r="I10" s="1"/>
      <c r="J10" s="1"/>
      <c r="K10" s="1"/>
    </row>
    <row r="11" spans="1:11" ht="15.75">
      <c r="A11" s="1"/>
      <c r="B11" s="1" t="s">
        <v>9</v>
      </c>
      <c r="C11" s="1">
        <f>D1/(D2*(D2-D1))</f>
        <v>0.10033646005614241</v>
      </c>
      <c r="D11" s="1"/>
      <c r="E11" s="1"/>
      <c r="F11" s="1"/>
      <c r="G11" s="1"/>
      <c r="H11" s="1"/>
      <c r="I11" s="1"/>
      <c r="J11" s="1"/>
      <c r="K11" s="1"/>
    </row>
    <row r="12" spans="1:11" ht="15.75">
      <c r="A12" s="1"/>
      <c r="B12" s="1" t="s">
        <v>10</v>
      </c>
      <c r="C12" s="1">
        <f>D1/D2</f>
        <v>0.7325702262055932</v>
      </c>
      <c r="D12" s="1"/>
      <c r="E12" s="1"/>
      <c r="F12" s="1"/>
      <c r="G12" s="1"/>
      <c r="H12" s="1"/>
      <c r="I12" s="1"/>
      <c r="J12" s="1"/>
      <c r="K12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dcterms:created xsi:type="dcterms:W3CDTF">2004-07-05T21:36:25Z</dcterms:created>
  <dcterms:modified xsi:type="dcterms:W3CDTF">2005-11-18T21:08:09Z</dcterms:modified>
  <cp:category/>
  <cp:version/>
  <cp:contentType/>
  <cp:contentStatus/>
</cp:coreProperties>
</file>