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firstSheet="3" activeTab="5"/>
  </bookViews>
  <sheets>
    <sheet name="Example 14-7" sheetId="1" r:id="rId1"/>
    <sheet name="Example 14-8" sheetId="2" r:id="rId2"/>
    <sheet name="Example 14-9 (EX-8)" sheetId="3" r:id="rId3"/>
    <sheet name="Exhibit 14-2" sheetId="4" r:id="rId4"/>
    <sheet name="Scenario Summary 3" sheetId="5" r:id="rId5"/>
    <sheet name="Scenario Summary 4" sheetId="6" r:id="rId6"/>
  </sheets>
  <definedNames>
    <definedName name="Lookup">'Example 14-7'!$E$2:$F$7</definedName>
  </definedNames>
  <calcPr fullCalcOnLoad="1"/>
</workbook>
</file>

<file path=xl/sharedStrings.xml><?xml version="1.0" encoding="utf-8"?>
<sst xmlns="http://schemas.openxmlformats.org/spreadsheetml/2006/main" count="133" uniqueCount="104">
  <si>
    <t>Number of Cars Arriving</t>
  </si>
  <si>
    <t>3 or less</t>
  </si>
  <si>
    <t>9 or more</t>
  </si>
  <si>
    <t xml:space="preserve">Revenue </t>
  </si>
  <si>
    <t>P(X)</t>
  </si>
  <si>
    <t>None</t>
  </si>
  <si>
    <t>Frequency (X)</t>
  </si>
  <si>
    <t>81 to 00</t>
  </si>
  <si>
    <t>Cumulative Probability</t>
  </si>
  <si>
    <t>Simulation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</si>
  <si>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</si>
  <si>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</si>
  <si>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</si>
  <si>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</si>
  <si>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</si>
  <si>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</si>
  <si>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</si>
  <si>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</si>
  <si>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</si>
  <si>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</si>
  <si>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RN</t>
  </si>
  <si>
    <t>Number of Arrivals</t>
  </si>
  <si>
    <t>Revenue</t>
  </si>
  <si>
    <t>01 to 15</t>
  </si>
  <si>
    <t>15 to 35</t>
  </si>
  <si>
    <t>35 to 60</t>
  </si>
  <si>
    <t>61 to 80</t>
  </si>
  <si>
    <t>Averages</t>
  </si>
  <si>
    <t>Random Number (RN) for Arrivals</t>
  </si>
  <si>
    <t>Person</t>
  </si>
  <si>
    <t>Arrival Time</t>
  </si>
  <si>
    <t>Cumulative arrival time</t>
  </si>
  <si>
    <t>Entering Time</t>
  </si>
  <si>
    <t>Waiting Time</t>
  </si>
  <si>
    <t>RN 1</t>
  </si>
  <si>
    <t>RN 2</t>
  </si>
  <si>
    <t>Service Time</t>
  </si>
  <si>
    <t>Departure Time</t>
  </si>
  <si>
    <t>Time in the system</t>
  </si>
  <si>
    <t>01 to 20</t>
  </si>
  <si>
    <t>21 to 45</t>
  </si>
  <si>
    <t>46 to 75</t>
  </si>
  <si>
    <t>76 to 85</t>
  </si>
  <si>
    <t>86 to 00</t>
  </si>
  <si>
    <t>21 to 50</t>
  </si>
  <si>
    <t>51 to 65</t>
  </si>
  <si>
    <t>66 to 85</t>
  </si>
  <si>
    <t xml:space="preserve">Interarrival Time </t>
  </si>
  <si>
    <t xml:space="preserve">Service Time </t>
  </si>
  <si>
    <t>RN for Arrivals</t>
  </si>
  <si>
    <t>RN for Service</t>
  </si>
  <si>
    <t>Day</t>
  </si>
  <si>
    <t>Beginning Inventory</t>
  </si>
  <si>
    <t>Demand</t>
  </si>
  <si>
    <t>Demand Satisfied</t>
  </si>
  <si>
    <t>Lost Sales</t>
  </si>
  <si>
    <t>Ending Inventory</t>
  </si>
  <si>
    <t>Order Placed?</t>
  </si>
  <si>
    <t>Carrying cost</t>
  </si>
  <si>
    <t>Total  Cost</t>
  </si>
  <si>
    <t>Ordering Cost =</t>
  </si>
  <si>
    <t>Reorder Point</t>
  </si>
  <si>
    <t>Available   units</t>
  </si>
  <si>
    <t>Quantity</t>
  </si>
  <si>
    <t>Shortage Cost =</t>
  </si>
  <si>
    <t>F9 to recalulate</t>
  </si>
  <si>
    <t>Lead Time =</t>
  </si>
  <si>
    <t>Lead time</t>
  </si>
  <si>
    <t>Units rec. 3 days</t>
  </si>
  <si>
    <t>Units rec.   2 days</t>
  </si>
  <si>
    <t>Units rec.    1 day</t>
  </si>
  <si>
    <t xml:space="preserve">Shortage cost </t>
  </si>
  <si>
    <t>Prob.</t>
  </si>
  <si>
    <t>Cum. Probability</t>
  </si>
  <si>
    <t>Uniform between 1 and 3 days</t>
  </si>
  <si>
    <t>Order Cost</t>
  </si>
  <si>
    <t>Distribution of demand.</t>
  </si>
  <si>
    <t>per unit/day</t>
  </si>
  <si>
    <t>Total Cost =</t>
  </si>
  <si>
    <t>Carrying Cost</t>
  </si>
  <si>
    <t>Shortage Cost</t>
  </si>
  <si>
    <t xml:space="preserve">CarryingCost  </t>
  </si>
  <si>
    <t>200 Uniformly Distributed Random Numbers Betweeen 20 and 100</t>
  </si>
  <si>
    <t>Bin</t>
  </si>
  <si>
    <t>$H$1</t>
  </si>
  <si>
    <t>$H$2</t>
  </si>
  <si>
    <t>$O$1</t>
  </si>
  <si>
    <t>$O$2</t>
  </si>
  <si>
    <t>$O$3</t>
  </si>
  <si>
    <t>Q</t>
  </si>
  <si>
    <t>Created by COZGUR on 11/4/2005
Modified by COZGUR on 11/4/2005</t>
  </si>
  <si>
    <t>ROP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</si>
  <si>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</si>
  <si>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</si>
  <si>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</si>
  <si>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</si>
  <si>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</si>
  <si>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</si>
  <si>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</si>
  <si>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t>ROP, Q</t>
  </si>
  <si>
    <t>Example 14-7</t>
  </si>
  <si>
    <t>Example 14-8</t>
  </si>
  <si>
    <t>Exhibit 14-2</t>
  </si>
  <si>
    <t>Exhibit 14-8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</si>
</sst>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12">
    <font>
      <sz val="8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9"/>
      <name val="Times New Roman"/>
      <family val="1"/>
    </font>
    <font>
      <b/>
      <sz val="9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8"/>
      <color indexed="18"/>
      <name val="Times New Roman"/>
      <family val="0"/>
    </font>
    <font>
      <sz val="8"/>
      <color indexed="9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7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 wrapText="1"/>
    </xf>
    <xf numFmtId="167" fontId="0" fillId="0" borderId="2" xfId="0" applyNumberFormat="1" applyFont="1" applyBorder="1" applyAlignment="1">
      <alignment/>
    </xf>
    <xf numFmtId="167" fontId="7" fillId="0" borderId="1" xfId="0" applyNumberFormat="1" applyFont="1" applyBorder="1" applyAlignment="1">
      <alignment wrapText="1"/>
    </xf>
    <xf numFmtId="167" fontId="0" fillId="0" borderId="3" xfId="0" applyNumberFormat="1" applyFont="1" applyBorder="1" applyAlignment="1">
      <alignment wrapText="1"/>
    </xf>
    <xf numFmtId="167" fontId="0" fillId="0" borderId="4" xfId="0" applyNumberFormat="1" applyFont="1" applyBorder="1" applyAlignment="1">
      <alignment/>
    </xf>
    <xf numFmtId="167" fontId="0" fillId="0" borderId="5" xfId="0" applyNumberFormat="1" applyFont="1" applyBorder="1" applyAlignment="1">
      <alignment/>
    </xf>
    <xf numFmtId="167" fontId="7" fillId="0" borderId="6" xfId="0" applyNumberFormat="1" applyFont="1" applyBorder="1" applyAlignment="1">
      <alignment/>
    </xf>
    <xf numFmtId="167" fontId="7" fillId="0" borderId="5" xfId="0" applyNumberFormat="1" applyFont="1" applyBorder="1" applyAlignment="1">
      <alignment/>
    </xf>
    <xf numFmtId="167" fontId="0" fillId="0" borderId="7" xfId="0" applyNumberFormat="1" applyFont="1" applyBorder="1" applyAlignment="1">
      <alignment vertical="top" wrapText="1"/>
    </xf>
    <xf numFmtId="167" fontId="0" fillId="0" borderId="8" xfId="0" applyNumberFormat="1" applyFont="1" applyBorder="1" applyAlignment="1">
      <alignment/>
    </xf>
    <xf numFmtId="167" fontId="0" fillId="0" borderId="9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9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7" fillId="0" borderId="12" xfId="0" applyNumberFormat="1" applyFont="1" applyBorder="1" applyAlignment="1">
      <alignment/>
    </xf>
    <xf numFmtId="167" fontId="7" fillId="0" borderId="11" xfId="0" applyNumberFormat="1" applyFont="1" applyBorder="1" applyAlignment="1">
      <alignment/>
    </xf>
    <xf numFmtId="167" fontId="0" fillId="0" borderId="0" xfId="0" applyNumberFormat="1" applyFont="1" applyAlignment="1">
      <alignment wrapText="1"/>
    </xf>
    <xf numFmtId="167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 applyProtection="1">
      <alignment/>
      <protection locked="0"/>
    </xf>
    <xf numFmtId="167" fontId="0" fillId="0" borderId="0" xfId="0" applyNumberFormat="1" applyFont="1" applyAlignment="1">
      <alignment horizontal="left" wrapText="1"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vertical="center"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8" fillId="2" borderId="12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9" fillId="3" borderId="0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right"/>
    </xf>
    <xf numFmtId="0" fontId="11" fillId="2" borderId="12" xfId="0" applyFont="1" applyFill="1" applyBorder="1" applyAlignment="1">
      <alignment horizontal="right"/>
    </xf>
    <xf numFmtId="167" fontId="0" fillId="4" borderId="0" xfId="0" applyNumberForma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8" fillId="2" borderId="12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167" fontId="0" fillId="0" borderId="0" xfId="0" applyNumberFormat="1" applyFont="1" applyAlignment="1">
      <alignment horizontal="left" wrapText="1"/>
    </xf>
    <xf numFmtId="167" fontId="0" fillId="0" borderId="12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2"/>
  <sheetViews>
    <sheetView zoomScale="93" zoomScaleNormal="93" workbookViewId="0" topLeftCell="A1">
      <selection activeCell="A23" sqref="A23"/>
    </sheetView>
  </sheetViews>
  <sheetFormatPr defaultColWidth="9.33203125" defaultRowHeight="11.25"/>
  <cols>
    <col min="1" max="1" width="16.33203125" style="0" customWidth="1"/>
    <col min="2" max="2" width="12.83203125" style="0" customWidth="1"/>
    <col min="3" max="3" width="22.66015625" style="0" bestFit="1" customWidth="1"/>
    <col min="4" max="4" width="12.33203125" style="0" customWidth="1"/>
    <col min="5" max="5" width="14" style="0" bestFit="1" customWidth="1"/>
    <col min="6" max="6" width="16.5" style="0" bestFit="1" customWidth="1"/>
    <col min="7" max="7" width="11.66015625" style="0" customWidth="1"/>
  </cols>
  <sheetData>
    <row r="1" spans="1:11" ht="27.75" customHeight="1">
      <c r="A1" s="5" t="s">
        <v>0</v>
      </c>
      <c r="B1" s="5" t="s">
        <v>6</v>
      </c>
      <c r="C1" s="5" t="s">
        <v>28</v>
      </c>
      <c r="D1" s="5" t="s">
        <v>4</v>
      </c>
      <c r="E1" s="5" t="s">
        <v>8</v>
      </c>
      <c r="F1" s="17" t="s">
        <v>0</v>
      </c>
      <c r="G1" s="5" t="s">
        <v>3</v>
      </c>
      <c r="H1" s="2"/>
      <c r="I1" s="2"/>
      <c r="J1" s="2"/>
      <c r="K1" s="2"/>
    </row>
    <row r="2" spans="1:11" ht="13.5" customHeight="1">
      <c r="A2" s="6" t="s">
        <v>1</v>
      </c>
      <c r="B2" s="6">
        <v>0</v>
      </c>
      <c r="C2" s="7" t="s">
        <v>5</v>
      </c>
      <c r="D2" s="7">
        <f>B2/SUM($B$2:$B$8)</f>
        <v>0</v>
      </c>
      <c r="E2" s="7">
        <f>D2</f>
        <v>0</v>
      </c>
      <c r="F2" s="6" t="s">
        <v>1</v>
      </c>
      <c r="G2" s="6">
        <v>0</v>
      </c>
      <c r="H2" s="2"/>
      <c r="I2" s="2"/>
      <c r="J2" s="2"/>
      <c r="K2" s="2"/>
    </row>
    <row r="3" spans="1:11" ht="15">
      <c r="A3" s="6">
        <v>4</v>
      </c>
      <c r="B3" s="6">
        <v>30</v>
      </c>
      <c r="C3" s="6" t="s">
        <v>23</v>
      </c>
      <c r="D3" s="7">
        <f aca="true" t="shared" si="0" ref="D3:D8">B3/SUM($B$2:$B$8)</f>
        <v>0.15</v>
      </c>
      <c r="E3" s="7">
        <f>D2+E2</f>
        <v>0</v>
      </c>
      <c r="F3" s="6">
        <v>4</v>
      </c>
      <c r="G3" s="6">
        <v>100</v>
      </c>
      <c r="H3" s="2"/>
      <c r="I3" s="2"/>
      <c r="J3" s="2"/>
      <c r="K3" s="2"/>
    </row>
    <row r="4" spans="1:11" ht="13.5" customHeight="1">
      <c r="A4" s="6">
        <v>5</v>
      </c>
      <c r="B4" s="6">
        <v>40</v>
      </c>
      <c r="C4" s="6" t="s">
        <v>24</v>
      </c>
      <c r="D4" s="7">
        <f t="shared" si="0"/>
        <v>0.2</v>
      </c>
      <c r="E4" s="7">
        <f>D3+E3</f>
        <v>0.15</v>
      </c>
      <c r="F4" s="6">
        <v>5</v>
      </c>
      <c r="G4" s="6">
        <v>125</v>
      </c>
      <c r="H4" s="2"/>
      <c r="I4" s="2"/>
      <c r="J4" s="2"/>
      <c r="K4" s="2"/>
    </row>
    <row r="5" spans="1:11" ht="13.5" customHeight="1">
      <c r="A5" s="6">
        <v>6</v>
      </c>
      <c r="B5" s="6">
        <v>50</v>
      </c>
      <c r="C5" s="6" t="s">
        <v>25</v>
      </c>
      <c r="D5" s="7">
        <f t="shared" si="0"/>
        <v>0.25</v>
      </c>
      <c r="E5" s="7">
        <f>D4+E4</f>
        <v>0.35</v>
      </c>
      <c r="F5" s="6">
        <v>6</v>
      </c>
      <c r="G5" s="6">
        <v>150</v>
      </c>
      <c r="H5" s="2"/>
      <c r="I5" s="2"/>
      <c r="J5" s="2"/>
      <c r="K5" s="2"/>
    </row>
    <row r="6" spans="1:11" ht="13.5" customHeight="1">
      <c r="A6" s="6">
        <v>7</v>
      </c>
      <c r="B6" s="6">
        <v>40</v>
      </c>
      <c r="C6" s="6" t="s">
        <v>26</v>
      </c>
      <c r="D6" s="7">
        <f t="shared" si="0"/>
        <v>0.2</v>
      </c>
      <c r="E6" s="7">
        <f>D5+E5</f>
        <v>0.6</v>
      </c>
      <c r="F6" s="6">
        <v>7</v>
      </c>
      <c r="G6" s="6">
        <v>175</v>
      </c>
      <c r="H6" s="2"/>
      <c r="I6" s="2"/>
      <c r="J6" s="2"/>
      <c r="K6" s="2"/>
    </row>
    <row r="7" spans="1:11" ht="13.5" customHeight="1">
      <c r="A7" s="6">
        <v>8</v>
      </c>
      <c r="B7" s="6">
        <v>40</v>
      </c>
      <c r="C7" s="6" t="s">
        <v>7</v>
      </c>
      <c r="D7" s="7">
        <f t="shared" si="0"/>
        <v>0.2</v>
      </c>
      <c r="E7" s="7">
        <f>D6+E6</f>
        <v>0.8</v>
      </c>
      <c r="F7" s="6">
        <v>8</v>
      </c>
      <c r="G7" s="6">
        <v>200</v>
      </c>
      <c r="H7" s="2"/>
      <c r="I7" s="2"/>
      <c r="J7" s="2"/>
      <c r="K7" s="2"/>
    </row>
    <row r="8" spans="1:11" ht="15">
      <c r="A8" s="6" t="s">
        <v>2</v>
      </c>
      <c r="B8" s="6">
        <v>0</v>
      </c>
      <c r="C8" s="6" t="s">
        <v>5</v>
      </c>
      <c r="D8" s="7">
        <f t="shared" si="0"/>
        <v>0</v>
      </c>
      <c r="E8" s="6"/>
      <c r="F8" s="6" t="s">
        <v>2</v>
      </c>
      <c r="G8" s="6">
        <v>0</v>
      </c>
      <c r="H8" s="2"/>
      <c r="I8" s="2"/>
      <c r="J8" s="2"/>
      <c r="K8" s="2"/>
    </row>
    <row r="9" spans="1:11" ht="13.5" customHeight="1">
      <c r="A9" s="8" t="s">
        <v>9</v>
      </c>
      <c r="B9" s="8" t="s">
        <v>20</v>
      </c>
      <c r="C9" s="9" t="s">
        <v>21</v>
      </c>
      <c r="D9" s="10" t="s">
        <v>22</v>
      </c>
      <c r="E9" s="11"/>
      <c r="F9" s="11"/>
      <c r="G9" s="11"/>
      <c r="H9" s="2"/>
      <c r="I9" s="2"/>
      <c r="J9" s="2"/>
      <c r="K9" s="2"/>
    </row>
    <row r="10" spans="1:11" ht="13.5" customHeight="1">
      <c r="A10" s="5" t="s">
        <v>10</v>
      </c>
      <c r="B10" s="48">
        <f ca="1">RAND()</f>
        <v>0.43744621662864613</v>
      </c>
      <c r="C10" s="16">
        <f>VLOOKUP(B10,$E$3:$F$7,2)</f>
        <v>6</v>
      </c>
      <c r="D10" s="16">
        <f>VLOOKUP(B10,$E$3:$G$7,3)</f>
        <v>150</v>
      </c>
      <c r="E10" s="11"/>
      <c r="F10" s="11"/>
      <c r="G10" s="11"/>
      <c r="H10" s="2"/>
      <c r="I10" s="2"/>
      <c r="J10" s="2"/>
      <c r="K10" s="2"/>
    </row>
    <row r="11" spans="1:11" ht="14.25" customHeight="1">
      <c r="A11" s="5" t="s">
        <v>11</v>
      </c>
      <c r="B11" s="48">
        <f aca="true" ca="1" t="shared" si="1" ref="B11:B19">RAND()</f>
        <v>0.3706205099336817</v>
      </c>
      <c r="C11" s="16">
        <f aca="true" t="shared" si="2" ref="C11:C19">VLOOKUP(B11,$E$3:$F$7,2)</f>
        <v>6</v>
      </c>
      <c r="D11" s="16">
        <f aca="true" t="shared" si="3" ref="D11:D19">VLOOKUP(B11,$E$3:$G$7,3)</f>
        <v>150</v>
      </c>
      <c r="E11" s="11"/>
      <c r="F11" s="11"/>
      <c r="G11" s="11"/>
      <c r="H11" s="2"/>
      <c r="I11" s="2"/>
      <c r="J11" s="2"/>
      <c r="K11" s="2"/>
    </row>
    <row r="12" spans="1:11" ht="14.25" customHeight="1">
      <c r="A12" s="5" t="s">
        <v>12</v>
      </c>
      <c r="B12" s="48">
        <f ca="1" t="shared" si="1"/>
        <v>0.0753550586877243</v>
      </c>
      <c r="C12" s="16">
        <f t="shared" si="2"/>
        <v>4</v>
      </c>
      <c r="D12" s="16">
        <f t="shared" si="3"/>
        <v>100</v>
      </c>
      <c r="E12" s="11"/>
      <c r="F12" s="11"/>
      <c r="G12" s="11"/>
      <c r="H12" s="2"/>
      <c r="I12" s="2"/>
      <c r="J12" s="2"/>
      <c r="K12" s="2"/>
    </row>
    <row r="13" spans="1:11" ht="13.5" customHeight="1">
      <c r="A13" s="5" t="s">
        <v>13</v>
      </c>
      <c r="B13" s="48">
        <f ca="1" t="shared" si="1"/>
        <v>0.27335837214031805</v>
      </c>
      <c r="C13" s="16">
        <f t="shared" si="2"/>
        <v>5</v>
      </c>
      <c r="D13" s="16">
        <f t="shared" si="3"/>
        <v>125</v>
      </c>
      <c r="E13" s="11"/>
      <c r="F13" s="11"/>
      <c r="G13" s="11"/>
      <c r="H13" s="2"/>
      <c r="I13" s="2"/>
      <c r="J13" s="2"/>
      <c r="K13" s="2"/>
    </row>
    <row r="14" spans="1:11" ht="14.25" customHeight="1">
      <c r="A14" s="5" t="s">
        <v>14</v>
      </c>
      <c r="B14" s="48">
        <f ca="1" t="shared" si="1"/>
        <v>0.8638997900635799</v>
      </c>
      <c r="C14" s="16">
        <f t="shared" si="2"/>
        <v>8</v>
      </c>
      <c r="D14" s="16">
        <f t="shared" si="3"/>
        <v>200</v>
      </c>
      <c r="E14" s="11"/>
      <c r="F14" s="11"/>
      <c r="G14" s="11"/>
      <c r="H14" s="2"/>
      <c r="I14" s="2"/>
      <c r="J14" s="2"/>
      <c r="K14" s="2"/>
    </row>
    <row r="15" spans="1:11" ht="12.75" customHeight="1">
      <c r="A15" s="5" t="s">
        <v>15</v>
      </c>
      <c r="B15" s="48">
        <f ca="1" t="shared" si="1"/>
        <v>0.5711652144178476</v>
      </c>
      <c r="C15" s="16">
        <f t="shared" si="2"/>
        <v>6</v>
      </c>
      <c r="D15" s="16">
        <f t="shared" si="3"/>
        <v>150</v>
      </c>
      <c r="E15" s="11"/>
      <c r="F15" s="11"/>
      <c r="G15" s="11"/>
      <c r="H15" s="2"/>
      <c r="I15" s="2"/>
      <c r="J15" s="2"/>
      <c r="K15" s="2"/>
    </row>
    <row r="16" spans="1:11" ht="14.25" customHeight="1">
      <c r="A16" s="5" t="s">
        <v>16</v>
      </c>
      <c r="B16" s="48">
        <f ca="1" t="shared" si="1"/>
        <v>0.6248977976814958</v>
      </c>
      <c r="C16" s="16">
        <f t="shared" si="2"/>
        <v>7</v>
      </c>
      <c r="D16" s="16">
        <f t="shared" si="3"/>
        <v>175</v>
      </c>
      <c r="E16" s="11"/>
      <c r="F16" s="11"/>
      <c r="G16" s="11"/>
      <c r="H16" s="2"/>
      <c r="I16" s="2"/>
      <c r="J16" s="2"/>
      <c r="K16" s="2"/>
    </row>
    <row r="17" spans="1:11" ht="15">
      <c r="A17" s="5" t="s">
        <v>17</v>
      </c>
      <c r="B17" s="48">
        <f ca="1" t="shared" si="1"/>
        <v>0.33259802997006815</v>
      </c>
      <c r="C17" s="16">
        <f t="shared" si="2"/>
        <v>5</v>
      </c>
      <c r="D17" s="16">
        <f t="shared" si="3"/>
        <v>125</v>
      </c>
      <c r="E17" s="11"/>
      <c r="F17" s="11"/>
      <c r="G17" s="11"/>
      <c r="H17" s="2"/>
      <c r="I17" s="2"/>
      <c r="J17" s="2"/>
      <c r="K17" s="2"/>
    </row>
    <row r="18" spans="1:11" ht="14.25" customHeight="1">
      <c r="A18" s="5" t="s">
        <v>18</v>
      </c>
      <c r="B18" s="48">
        <f ca="1" t="shared" si="1"/>
        <v>0.6565793360393422</v>
      </c>
      <c r="C18" s="16">
        <f t="shared" si="2"/>
        <v>7</v>
      </c>
      <c r="D18" s="16">
        <f t="shared" si="3"/>
        <v>175</v>
      </c>
      <c r="E18" s="11"/>
      <c r="F18" s="11"/>
      <c r="G18" s="11"/>
      <c r="H18" s="2"/>
      <c r="I18" s="2"/>
      <c r="J18" s="2"/>
      <c r="K18" s="2"/>
    </row>
    <row r="19" spans="1:11" ht="13.5" customHeight="1">
      <c r="A19" s="5" t="s">
        <v>19</v>
      </c>
      <c r="B19" s="48">
        <f ca="1" t="shared" si="1"/>
        <v>0.47698624237929454</v>
      </c>
      <c r="C19" s="16">
        <f t="shared" si="2"/>
        <v>6</v>
      </c>
      <c r="D19" s="16">
        <f t="shared" si="3"/>
        <v>150</v>
      </c>
      <c r="E19" s="11"/>
      <c r="F19" s="11"/>
      <c r="G19" s="11"/>
      <c r="H19" s="2"/>
      <c r="I19" s="2"/>
      <c r="J19" s="2"/>
      <c r="K19" s="2"/>
    </row>
    <row r="20" spans="1:11" ht="15.75">
      <c r="A20" s="5" t="s">
        <v>27</v>
      </c>
      <c r="B20" s="5"/>
      <c r="C20" s="6">
        <f>AVERAGE(C10:C19)</f>
        <v>6</v>
      </c>
      <c r="D20" s="6">
        <f>AVERAGE(D10:D19)</f>
        <v>150</v>
      </c>
      <c r="E20" s="5"/>
      <c r="F20" s="5"/>
      <c r="G20" s="5"/>
      <c r="H20" s="1"/>
      <c r="I20" s="2"/>
      <c r="J20" s="2"/>
      <c r="K20" s="2"/>
    </row>
    <row r="21" spans="1:11" ht="15.75">
      <c r="A21" s="3"/>
      <c r="B21" s="3"/>
      <c r="C21" s="3"/>
      <c r="D21" s="3"/>
      <c r="E21" s="3"/>
      <c r="F21" s="3"/>
      <c r="G21" s="3"/>
      <c r="H21" s="3"/>
      <c r="I21" s="2"/>
      <c r="J21" s="2"/>
      <c r="K21" s="2"/>
    </row>
    <row r="22" spans="1:11" ht="15.75">
      <c r="A22" s="3"/>
      <c r="B22" s="3"/>
      <c r="C22" s="3"/>
      <c r="D22" s="3"/>
      <c r="E22" s="3"/>
      <c r="F22" s="3"/>
      <c r="G22" s="3"/>
      <c r="H22" s="3"/>
      <c r="I22" s="2"/>
      <c r="J22" s="2"/>
      <c r="K22" s="2"/>
    </row>
    <row r="23" spans="1:11" ht="15.75">
      <c r="A23" s="3" t="s">
        <v>100</v>
      </c>
      <c r="B23" s="3"/>
      <c r="C23" s="3"/>
      <c r="D23" s="3"/>
      <c r="E23" s="3"/>
      <c r="F23" s="3"/>
      <c r="G23" s="3"/>
      <c r="H23" s="3"/>
      <c r="I23" s="2"/>
      <c r="J23" s="2"/>
      <c r="K23" s="2"/>
    </row>
    <row r="24" spans="1:11" ht="15.75">
      <c r="A24" s="3"/>
      <c r="B24" s="3"/>
      <c r="C24" s="3"/>
      <c r="D24" s="3"/>
      <c r="E24" s="3"/>
      <c r="F24" s="3"/>
      <c r="G24" s="3"/>
      <c r="H24" s="3"/>
      <c r="I24" s="2"/>
      <c r="J24" s="2"/>
      <c r="K24" s="2"/>
    </row>
    <row r="25" spans="1:1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1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1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1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1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1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1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1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1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1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1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1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1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1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1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1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1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1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1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1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1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1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1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1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1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1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1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1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1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1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1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1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1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1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1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1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1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1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1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1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1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1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1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1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1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1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1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1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1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1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1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1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1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1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1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1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1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1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1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1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1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1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1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1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1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1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1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1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1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1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1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1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1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1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1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1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1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1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1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1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1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1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1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1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1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1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1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1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1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1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1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1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1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1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1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1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1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1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1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1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1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1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1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1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1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1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1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1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1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1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1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1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1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1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1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1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1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1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1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1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1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1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1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1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1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1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1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1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1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1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1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1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1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1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1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1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1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1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1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1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1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1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1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1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1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1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1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1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1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1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1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1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1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1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1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1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1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1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1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1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1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1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1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1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1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1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1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1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1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1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1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1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1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1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1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1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1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1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1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1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1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1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1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1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1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1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1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1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1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1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1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1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1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1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1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1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1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1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1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1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1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1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1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1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1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1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1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1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1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1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1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1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1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1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1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1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1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1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1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1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1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1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1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1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1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1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1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1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1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1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1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1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1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1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1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1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1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1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1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1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1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1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1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1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1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1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1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1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1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1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1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1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1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1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1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1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1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1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1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1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1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1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1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1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1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1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1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1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1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1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1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1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1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1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1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1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1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1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1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1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1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1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1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1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1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1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1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1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1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1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1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1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1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1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1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1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1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1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1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1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1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1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1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1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1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1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1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1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1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1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1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1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1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1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1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1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1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1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1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1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1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1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1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1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1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1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1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1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1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1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1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1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1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1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1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1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1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1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1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1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1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1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1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1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1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1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1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1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1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1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1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1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1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1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1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1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1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1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1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1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1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1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1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1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1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1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1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1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1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1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1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1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1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1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1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1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1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1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1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1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1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1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1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1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1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1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1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1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1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1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1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1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1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1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1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1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1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1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1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1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1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1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1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1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1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1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1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1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1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1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1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1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1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1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1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1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1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1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1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1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1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1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1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1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1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1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1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1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1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1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1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1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1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1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1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1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1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1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1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1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1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1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1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1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1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1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1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1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1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1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1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1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1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1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1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1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1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1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1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1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1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1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1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1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1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1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1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1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1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1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1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1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1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1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1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1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1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1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1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1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1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1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1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1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1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1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1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1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1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1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1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1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1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1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1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1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1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1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1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1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1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1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1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1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1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1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1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1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1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1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1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1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1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1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1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1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1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1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1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1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1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1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1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1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1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1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1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1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1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1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1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1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1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1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1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1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1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1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1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1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1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1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1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1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1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1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1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1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1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1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1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1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1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1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1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1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1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1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1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1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1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1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1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1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1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1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1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1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1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1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1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1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1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1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1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1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1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1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1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1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1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1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1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1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1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1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1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1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1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1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1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1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1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1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1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1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1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1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1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1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1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1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1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1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1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1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1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1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1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1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1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1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1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1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1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1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1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1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1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1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1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1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1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1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1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1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1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1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1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1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1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1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1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1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1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1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1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1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1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1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1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1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1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1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1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1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1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1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1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1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1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1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1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1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1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1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1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1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1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1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1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1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1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1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1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1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1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1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1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1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1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1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1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1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1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1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1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1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1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1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1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1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1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1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1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1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1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1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1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1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1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1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1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1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1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1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1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1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1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1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1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1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1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1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1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1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1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1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1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1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1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1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1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1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1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1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1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1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1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1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1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1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1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1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1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1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1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1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1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1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1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1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1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1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1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1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1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1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1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1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1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1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1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1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1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1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1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1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1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1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1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1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1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1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1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1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1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1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1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1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1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1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1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1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1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1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1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1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1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1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1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1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1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1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1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1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1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1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1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1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1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1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1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1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1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1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1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1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1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1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1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1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1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1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1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1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1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1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1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1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1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1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1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1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1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1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1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1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1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1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1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1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1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1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1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1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1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1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1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1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1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1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1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1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1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1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1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1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1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1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1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1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1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1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1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1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1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1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1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1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1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1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1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1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1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1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1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1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1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1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1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1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1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1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1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1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1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1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1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1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1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1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1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1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1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1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1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1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1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1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1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1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1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1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1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1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1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1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1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1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1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1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1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1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1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1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1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1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1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1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1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1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1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1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1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1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1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1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1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1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1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1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1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1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1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1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1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1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1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1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1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1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1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1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1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1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1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1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1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1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1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1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1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1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1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1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1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1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1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1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1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1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1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1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1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1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1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1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1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1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1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1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1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1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1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1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1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1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1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1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1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1:11" ht="11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1:11" ht="11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1:11" ht="11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1:11" ht="11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1:11" ht="11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1:11" ht="11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1:11" ht="11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1:11" ht="11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1:11" ht="11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1:11" ht="11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1:11" ht="11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1:11" ht="11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1:11" ht="11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1:11" ht="11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1:11" ht="11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1:11" ht="11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1:11" ht="11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1:11" ht="11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1:11" ht="11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1:11" ht="11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1:11" ht="11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1:11" ht="11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1:11" ht="11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1:11" ht="11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1:11" ht="11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1:11" ht="11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1:11" ht="11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1:11" ht="11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1:11" ht="11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1:11" ht="11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1:11" ht="11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1:11" ht="11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1:11" ht="11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1:11" ht="11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1:11" ht="11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1:11" ht="11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1:11" ht="11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1:11" ht="11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1:11" ht="11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1:11" ht="11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1:11" ht="11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1:11" ht="11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1:11" ht="11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1:11" ht="11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1:11" ht="11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1:11" ht="11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1:11" ht="11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1:11" ht="11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1:11" ht="11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1:11" ht="11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1:11" ht="11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1:11" ht="11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1:11" ht="11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1:11" ht="11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1:11" ht="11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1:11" ht="11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1:11" ht="11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1:11" ht="11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1:11" ht="11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1:11" ht="11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1:11" ht="11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1:11" ht="11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1:11" ht="11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1:11" ht="11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1:11" ht="11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1:11" ht="11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1:11" ht="11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1:11" ht="11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1:11" ht="11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1:11" ht="11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1:11" ht="11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1:11" ht="11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1:11" ht="11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1:11" ht="11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1:11" ht="11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1:11" ht="11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1:11" ht="11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1:11" ht="11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1:11" ht="11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1:11" ht="11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1:11" ht="11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1:11" ht="11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1:11" ht="11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1:11" ht="11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1:11" ht="11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1:11" ht="11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1:11" ht="11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1:11" ht="11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1:11" ht="11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1:11" ht="11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1:11" ht="11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1:11" ht="11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1:11" ht="11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1:11" ht="11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1:11" ht="11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1:11" ht="11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1:11" ht="11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1:11" ht="11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1:11" ht="11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1:11" ht="11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1:11" ht="11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1:11" ht="11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1:11" ht="11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1:11" ht="11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1:11" ht="11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1:11" ht="11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1:11" ht="11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1:11" ht="11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1:11" ht="11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1:11" ht="11.2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1:11" ht="11.2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1:11" ht="11.2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1:11" ht="11.2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1:11" ht="11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1:11" ht="11.2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1:11" ht="11.2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1:11" ht="11.2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1:11" ht="11.2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1:11" ht="11.2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1:11" ht="11.2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1:11" ht="11.2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1:11" ht="11.2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1:11" ht="11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1:11" ht="11.2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1:11" ht="11.2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1:11" ht="11.2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1:11" ht="11.2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1:11" ht="11.2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1:11" ht="11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1:11" ht="11.2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1:11" ht="11.2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1:11" ht="11.2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1:11" ht="11.2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1:11" ht="11.2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1:11" ht="11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1:11" ht="11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1:11" ht="11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1:11" ht="11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1:11" ht="11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1:11" ht="11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1:11" ht="11.2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1:11" ht="11.2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1:11" ht="11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1:11" ht="11.2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1:11" ht="11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1:11" ht="11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1:11" ht="11.2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1:11" ht="11.2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1:11" ht="11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1:11" ht="11.2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1:11" ht="11.2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1:11" ht="11.2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1:11" ht="11.2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1:11" ht="11.2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1:11" ht="11.2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1:11" ht="11.2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1:11" ht="11.2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1:11" ht="11.2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1:11" ht="11.2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1:11" ht="11.2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1:11" ht="11.2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1:11" ht="11.2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1:11" ht="11.2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1:11" ht="11.2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1:11" ht="11.2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1:11" ht="11.2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1:11" ht="11.2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1:11" ht="11.2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1:11" ht="11.2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1:11" ht="11.2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1:11" ht="11.2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1:11" ht="11.2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1:11" ht="11.2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1:11" ht="11.2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1:11" ht="11.2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1:11" ht="11.2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1:11" ht="11.2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1:11" ht="11.2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1:11" ht="11.2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1:11" ht="11.2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1:11" ht="11.2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1:11" ht="11.2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1:11" ht="11.2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1:11" ht="11.2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1:11" ht="11.2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1:11" ht="11.2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1:11" ht="11.2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1:11" ht="11.2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1:11" ht="11.2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1:11" ht="11.2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1:11" ht="11.2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1:11" ht="11.2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1:11" ht="11.2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1:11" ht="11.2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1:11" ht="11.2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1:11" ht="11.2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1:11" ht="11.2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1:11" ht="11.2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1:11" ht="11.2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1:11" ht="11.2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1:11" ht="11.2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1:11" ht="11.2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1:11" ht="11.2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1:11" ht="11.2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1:11" ht="11.2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1:11" ht="11.2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1:11" ht="11.2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1:11" ht="11.2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1:11" ht="11.2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1:11" ht="11.2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1:11" ht="11.2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1:11" ht="11.2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1:11" ht="11.2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1:11" ht="11.2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1:11" ht="11.2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1:11" ht="11.2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1:11" ht="11.2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1:11" ht="11.2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1:11" ht="11.2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1:11" ht="11.2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1:11" ht="11.2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1:11" ht="11.2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1:11" ht="11.2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1:11" ht="11.2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1:11" ht="11.2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1:11" ht="11.2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1:11" ht="11.2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1:11" ht="11.2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1:11" ht="11.2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1:11" ht="11.2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1:11" ht="11.2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1:11" ht="11.2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1:11" ht="11.2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1:11" ht="11.2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1:11" ht="11.2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1:11" ht="11.2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1:11" ht="11.2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1:11" ht="11.2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1:11" ht="11.2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1:11" ht="11.2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1:11" ht="11.2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1:11" ht="11.2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1:11" ht="11.2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1:11" ht="11.2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1:11" ht="11.2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1:11" ht="11.2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1:11" ht="11.2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1:11" ht="11.2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1:11" ht="11.2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1:11" ht="11.2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1:11" ht="11.2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1:11" ht="11.2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1:11" ht="11.2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1:11" ht="11.2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1:11" ht="11.2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1:11" ht="11.2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1:11" ht="11.2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1:11" ht="11.2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1:11" ht="11.2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1:11" ht="11.2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1:11" ht="11.2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1:11" ht="11.2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1:11" ht="11.2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1:11" ht="11.2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1:11" ht="11.2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1:11" ht="11.2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1:11" ht="11.2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1:11" ht="11.2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1:11" ht="11.2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1:11" ht="11.2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1:11" ht="11.2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1:11" ht="11.2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1:11" ht="11.2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1:11" ht="11.2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1:11" ht="11.2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1:11" ht="11.2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1:11" ht="11.2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1:11" ht="11.2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1:11" ht="11.2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1:11" ht="11.2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1:11" ht="11.2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1:11" ht="11.2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1:11" ht="11.2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1:11" ht="11.2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1:11" ht="11.2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1:11" ht="11.2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1:11" ht="11.2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1:11" ht="11.2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1:11" ht="11.2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1:11" ht="11.2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1:11" ht="11.2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1:11" ht="11.2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1:11" ht="11.2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1:11" ht="11.2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1:11" ht="11.2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1:11" ht="11.2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1:11" ht="11.2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1:11" ht="11.2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1:11" ht="11.2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1:11" ht="11.2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1:11" ht="11.2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1:11" ht="11.2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1:11" ht="11.2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1:11" ht="11.2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1:11" ht="11.2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1:11" ht="11.2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1:11" ht="11.2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1:11" ht="11.2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1:11" ht="11.2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1:11" ht="11.2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1:11" ht="11.2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1:11" ht="11.2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1:11" ht="11.2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1:11" ht="11.2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1:11" ht="11.2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1:11" ht="11.2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1:11" ht="11.2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1:11" ht="11.2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1:11" ht="11.2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1:11" ht="11.2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1:11" ht="11.2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1:11" ht="11.2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1:11" ht="11.2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1:11" ht="11.2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1:11" ht="11.2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1:11" ht="11.2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1:11" ht="11.2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1:11" ht="11.2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1:11" ht="11.2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1:11" ht="11.2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1:11" ht="11.2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1:11" ht="11.2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1:11" ht="11.2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1:11" ht="11.2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1:11" ht="11.2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1:11" ht="11.2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1:11" ht="11.2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1:11" ht="11.2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1:11" ht="11.2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1:11" ht="11.2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1:11" ht="11.2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1:11" ht="11.2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1:11" ht="11.2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1:11" ht="11.2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1:11" ht="11.2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1:11" ht="11.2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1:11" ht="11.2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1:11" ht="11.2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1:11" ht="11.2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1:11" ht="11.2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1:11" ht="11.2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1:11" ht="11.2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1:11" ht="11.2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1:11" ht="11.2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1:11" ht="11.2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1:11" ht="11.2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1:11" ht="11.2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1:11" ht="11.2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1:11" ht="11.2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1:11" ht="11.2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1:11" ht="11.2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1:11" ht="11.2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1:11" ht="11.2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1:11" ht="11.2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1:11" ht="11.2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1:11" ht="11.2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1:11" ht="11.2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1:11" ht="11.2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1:11" ht="11.2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1:11" ht="11.2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1:11" ht="11.2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1:11" ht="11.2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1:11" ht="11.2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1:11" ht="11.2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1:11" ht="11.2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1:11" ht="11.2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1:11" ht="11.2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1:11" ht="11.2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1:11" ht="11.2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1:11" ht="11.2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1:11" ht="11.2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1:11" ht="11.2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1:11" ht="11.2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1:11" ht="11.2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1:11" ht="11.2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1:11" ht="11.2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1:11" ht="11.2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1:11" ht="11.2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1:11" ht="11.2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1:11" ht="11.2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1:11" ht="11.2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1:11" ht="11.2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1:11" ht="11.2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1:11" ht="11.2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1:11" ht="11.2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1:11" ht="11.2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1:11" ht="11.2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1:11" ht="11.2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1:11" ht="11.2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1:11" ht="11.2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1:11" ht="11.2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1:11" ht="11.2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1:11" ht="11.2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1:11" ht="11.2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1:11" ht="11.2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1:11" ht="11.2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1:11" ht="11.2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1:11" ht="11.2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1:11" ht="11.2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1:11" ht="11.2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1:11" ht="11.2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1:11" ht="11.2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1:11" ht="11.2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1:11" ht="11.2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1:11" ht="11.2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1:11" ht="11.2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1:11" ht="11.2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1:11" ht="11.2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1:11" ht="11.2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1:11" ht="11.2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1:11" ht="11.2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1:11" ht="11.2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1:11" ht="11.2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1:11" ht="11.2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1:11" ht="11.2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1:11" ht="11.2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1:11" ht="11.2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1:11" ht="11.2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1:11" ht="11.2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1:11" ht="11.2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1:11" ht="11.2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1:11" ht="11.2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1:11" ht="11.2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1:11" ht="11.2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1:11" ht="11.2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1:11" ht="11.2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1:11" ht="11.2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1:11" ht="11.2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1:11" ht="11.2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1:11" ht="11.2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1:11" ht="11.2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1:11" ht="11.2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1:11" ht="11.2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1:11" ht="11.2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1:11" ht="11.2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1:11" ht="11.2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1:11" ht="11.2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1:11" ht="11.2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1:11" ht="11.2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1:11" ht="11.2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1:11" ht="11.2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1:11" ht="11.2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1:11" ht="11.2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1:11" ht="11.2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1:11" ht="11.2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1:11" ht="11.2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1:11" ht="11.2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1:11" ht="11.2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1:11" ht="11.2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1:11" ht="11.2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1:11" ht="11.2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1:11" ht="11.2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1:11" ht="11.2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1:11" ht="11.2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1:11" ht="11.2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1:11" ht="11.2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1:11" ht="11.2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1:11" ht="11.2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1:11" ht="11.2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1:11" ht="11.2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1:11" ht="11.2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1:11" ht="11.2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1:11" ht="11.2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1:11" ht="11.2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1:11" ht="11.2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1:11" ht="11.2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1:11" ht="11.2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1:11" ht="11.2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1:11" ht="11.2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1:11" ht="11.2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1:11" ht="11.2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1:11" ht="11.2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1:11" ht="11.2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1:11" ht="11.2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1:11" ht="11.2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1:11" ht="11.2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1:11" ht="11.2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1:11" ht="11.2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1:11" ht="11.2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1:11" ht="11.2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1:11" ht="11.2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1:11" ht="11.2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1:11" ht="11.2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1:11" ht="11.2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1:11" ht="11.2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1:11" ht="11.2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1:11" ht="11.2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1:11" ht="11.2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1:11" ht="11.2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1:11" ht="11.2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1:11" ht="11.2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1:11" ht="11.2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1:11" ht="11.2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1:11" ht="11.2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1:11" ht="11.2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1:11" ht="11.2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1:11" ht="11.2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1:11" ht="11.2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1:11" ht="11.2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1:11" ht="11.2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1:11" ht="11.2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1:11" ht="11.2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1:11" ht="11.2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1:11" ht="11.2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1:11" ht="11.2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1:11" ht="11.2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1:11" ht="11.2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1:11" ht="11.2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1:11" ht="11.2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1:11" ht="11.2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1:11" ht="11.2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1:11" ht="11.2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1:11" ht="11.2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1:11" ht="11.2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1:11" ht="11.2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1:11" ht="11.2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1:11" ht="11.2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1:11" ht="11.2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1:11" ht="11.2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1:11" ht="11.2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1:11" ht="11.2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1:11" ht="11.2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1:11" ht="11.2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1:11" ht="11.2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1:11" ht="11.2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1:11" ht="11.2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1:11" ht="11.2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1:11" ht="11.2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1:11" ht="11.2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1:11" ht="11.2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1:11" ht="11.2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1:11" ht="11.2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1:11" ht="11.2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1:11" ht="11.2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1:11" ht="11.2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1:11" ht="11.2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1:11" ht="11.2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1:11" ht="11.2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1:11" ht="11.2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1:11" ht="11.2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1:11" ht="11.2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1:11" ht="11.2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1:11" ht="11.2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1:11" ht="11.2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1:11" ht="11.2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1:11" ht="11.2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1:11" ht="11.2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1:11" ht="11.2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1:11" ht="11.2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1:11" ht="11.2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1:11" ht="11.2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1:11" ht="11.2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1:11" ht="11.2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1:11" ht="11.2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1:11" ht="11.2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1:11" ht="11.2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1:11" ht="11.2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1:11" ht="11.2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1:11" ht="11.2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1:11" ht="11.2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1:11" ht="11.2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1:11" ht="11.2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1:11" ht="11.2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1:11" ht="11.2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1:11" ht="11.2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1:11" ht="11.2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1:11" ht="11.2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1:11" ht="11.2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1:11" ht="11.2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1:11" ht="11.2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1:11" ht="11.2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1:11" ht="11.2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1:11" ht="11.2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1:11" ht="11.2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1:11" ht="11.2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1:11" ht="11.2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1:11" ht="11.2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1:11" ht="11.2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1:11" ht="11.2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1:11" ht="11.2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1:11" ht="11.2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1:11" ht="11.2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1:11" ht="11.2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1:11" ht="11.2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1:11" ht="11.2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1:11" ht="11.2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1:11" ht="11.2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1:11" ht="11.2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1:11" ht="11.2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1:11" ht="11.2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1:11" ht="11.2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1:11" ht="11.2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1:11" ht="11.2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1:11" ht="11.2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1:11" ht="11.2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1:11" ht="11.2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1:11" ht="11.2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1:11" ht="11.2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1:11" ht="11.2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1:11" ht="11.2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1:11" ht="11.2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1:11" ht="11.2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1:11" ht="11.2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1:11" ht="11.2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1:11" ht="11.2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1:11" ht="11.2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1:11" ht="11.2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1:11" ht="11.2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1:11" ht="11.2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1:11" ht="11.2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1:11" ht="11.2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1:11" ht="11.2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1:11" ht="11.2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1:11" ht="11.2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1:11" ht="11.2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1:11" ht="11.2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1:11" ht="11.2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1:11" ht="11.2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1:11" ht="11.2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1:11" ht="11.2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1:11" ht="11.2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1:11" ht="11.2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1:11" ht="11.2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1:11" ht="11.2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1:11" ht="11.2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1:11" ht="11.2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1:11" ht="11.2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1:11" ht="11.2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1:11" ht="11.2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1:11" ht="11.2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1:11" ht="11.2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1:11" ht="11.2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1:11" ht="11.2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1:11" ht="11.2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1:11" ht="11.2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1:11" ht="11.2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1:11" ht="11.2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1:11" ht="11.2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1:11" ht="11.2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1:11" ht="11.2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1:11" ht="11.2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1:11" ht="11.2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1:11" ht="11.2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1:11" ht="11.2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1:11" ht="11.2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1:11" ht="11.2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1:11" ht="11.2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1:11" ht="11.2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1:11" ht="11.2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1:11" ht="11.2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1:11" ht="11.2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1:11" ht="11.2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1:11" ht="11.2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1:11" ht="11.2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1:11" ht="11.2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1:11" ht="11.2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1:11" ht="11.2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1:11" ht="11.2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1:11" ht="11.2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1:11" ht="11.2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1:11" ht="11.2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1:11" ht="11.2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1:11" ht="11.2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1:11" ht="11.2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1:11" ht="11.2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1:11" ht="11.2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1:11" ht="11.2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1:11" ht="11.2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1:11" ht="11.2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1:11" ht="11.2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1:11" ht="11.2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1:11" ht="11.2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1:11" ht="11.2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1:11" ht="11.2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1:11" ht="11.2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1:11" ht="11.2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1:11" ht="11.2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1:11" ht="11.2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1:11" ht="11.2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1:11" ht="11.2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1:11" ht="11.2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1:11" ht="11.2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1:11" ht="11.2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1:11" ht="11.2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1:11" ht="11.2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1:11" ht="11.2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1:11" ht="11.2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1:11" ht="11.2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1:11" ht="11.2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1:11" ht="11.2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1:11" ht="11.2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1:11" ht="11.2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1:11" ht="11.2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1:11" ht="11.2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1:11" ht="11.2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1:11" ht="11.2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1:11" ht="11.2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1:11" ht="11.2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1:11" ht="11.2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1:11" ht="11.2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1:11" ht="11.2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1:11" ht="11.2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1:11" ht="11.2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1:11" ht="11.2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1:11" ht="11.2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1:11" ht="11.2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1:11" ht="11.2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1:11" ht="11.2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1:11" ht="11.2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1:11" ht="11.2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1:11" ht="11.2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1:11" ht="11.2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1:11" ht="11.2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1:11" ht="11.2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1:11" ht="11.2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1:11" ht="11.2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1:11" ht="11.2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1:11" ht="11.2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1:11" ht="11.2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1:11" ht="11.2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1:11" ht="11.2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1:11" ht="11.2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1:11" ht="11.2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1:11" ht="11.2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1:11" ht="11.2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1:11" ht="11.2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1:11" ht="11.2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1:11" ht="11.2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1:11" ht="11.2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1:11" ht="11.2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1:11" ht="11.2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1:11" ht="11.2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1:11" ht="11.2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1:11" ht="11.2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1:11" ht="11.2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1:11" ht="11.2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1:11" ht="11.2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1:11" ht="11.2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1:11" ht="11.2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1:11" ht="11.2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1:11" ht="11.2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1:11" ht="11.2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1:11" ht="11.2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1:11" ht="11.2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1:11" ht="11.2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1:11" ht="11.2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1:11" ht="11.2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1:11" ht="11.2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1:11" ht="11.2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1:11" ht="11.2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1:11" ht="11.2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1:11" ht="11.2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1:11" ht="11.2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1:11" ht="11.2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1:11" ht="11.2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1:11" ht="11.2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1:11" ht="11.2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1:11" ht="11.2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1:11" ht="11.2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1:11" ht="11.2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1:11" ht="11.2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1:11" ht="11.2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1:11" ht="11.2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1:11" ht="11.2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1:11" ht="11.2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1:11" ht="11.2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1:11" ht="11.2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1:11" ht="11.2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1:11" ht="11.2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1:11" ht="11.2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1:11" ht="11.2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1:11" ht="11.2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1:11" ht="11.2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1:11" ht="11.2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1:11" ht="11.2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1:11" ht="11.2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1:11" ht="11.2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1:11" ht="11.2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1:11" ht="11.2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1:11" ht="11.2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1:11" ht="11.2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1:11" ht="11.2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1:11" ht="11.2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1:11" ht="11.2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1:11" ht="11.2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1:11" ht="11.2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1:11" ht="11.2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1:11" ht="11.2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1:11" ht="11.2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1:11" ht="11.2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1:11" ht="11.2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1:11" ht="11.2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1:11" ht="11.2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1:11" ht="11.2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1:11" ht="11.2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1:11" ht="11.2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1:11" ht="11.2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1:11" ht="11.2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1:11" ht="11.2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1:11" ht="11.2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1:11" ht="11.2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1:11" ht="11.2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1:11" ht="11.2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1:11" ht="11.2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1:11" ht="11.2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1:11" ht="11.2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1:11" ht="11.2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1:11" ht="11.2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1:11" ht="11.2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1:11" ht="11.2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1:11" ht="11.2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1:11" ht="11.2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1:11" ht="11.2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1:11" ht="11.2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1:11" ht="11.2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1:11" ht="11.2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1:11" ht="11.2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1:11" ht="11.2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1:11" ht="11.2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1:11" ht="11.2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1:11" ht="11.2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1:11" ht="11.2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1:11" ht="11.2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1:11" ht="11.2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1:11" ht="11.2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1:11" ht="11.2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1:11" ht="11.2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1:11" ht="11.2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1:11" ht="11.2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1:11" ht="11.2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1:11" ht="11.2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1:11" ht="11.2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1:11" ht="11.2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1:11" ht="11.2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1:11" ht="11.2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1:11" ht="11.2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1:11" ht="11.2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1:11" ht="11.2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1:11" ht="11.2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1:11" ht="11.2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1:11" ht="11.2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1:11" ht="11.2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1:11" ht="11.2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1:11" ht="11.2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1:11" ht="11.2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1:11" ht="11.2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1:11" ht="11.2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1:11" ht="11.2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1:11" ht="11.2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1:11" ht="11.2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1:11" ht="11.2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1:11" ht="11.2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1:11" ht="11.2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1:11" ht="11.2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1:11" ht="11.2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1:11" ht="11.2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1:11" ht="11.2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1:11" ht="11.2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1:11" ht="11.2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1:11" ht="11.2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1:11" ht="11.2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1:11" ht="11.2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1:11" ht="11.2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1:11" ht="11.2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1:11" ht="11.2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1:11" ht="11.2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1:11" ht="11.2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1:11" ht="11.2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1:11" ht="11.2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1:11" ht="11.2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1:11" ht="11.2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1:11" ht="11.2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1:11" ht="11.2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1:11" ht="11.2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1:11" ht="11.2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1:11" ht="11.2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1:11" ht="11.2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1:11" ht="11.2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1:11" ht="11.2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1:11" ht="11.2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1:11" ht="11.2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1:11" ht="11.2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1:11" ht="11.2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1:11" ht="11.2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1:11" ht="11.2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1:11" ht="11.2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1:11" ht="11.2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1:11" ht="11.2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1:11" ht="11.2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1:11" ht="11.2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1:11" ht="11.2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1:11" ht="11.2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1:11" ht="11.2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1:11" ht="11.2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1:11" ht="11.2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1:11" ht="11.2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1:11" ht="11.2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1:11" ht="11.2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1:11" ht="11.2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1:11" ht="11.2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1:11" ht="11.2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7"/>
  <sheetViews>
    <sheetView zoomScale="90" zoomScaleNormal="90" workbookViewId="0" topLeftCell="A1">
      <selection activeCell="C21" sqref="C21"/>
    </sheetView>
  </sheetViews>
  <sheetFormatPr defaultColWidth="9.33203125" defaultRowHeight="11.25"/>
  <cols>
    <col min="1" max="1" width="8.83203125" style="0" customWidth="1"/>
    <col min="2" max="2" width="7.33203125" style="0" customWidth="1"/>
    <col min="3" max="3" width="14.66015625" style="0" customWidth="1"/>
    <col min="4" max="4" width="14.5" style="0" customWidth="1"/>
    <col min="5" max="5" width="14.83203125" style="0" customWidth="1"/>
    <col min="6" max="6" width="9.66015625" style="0" customWidth="1"/>
    <col min="7" max="7" width="15.16015625" style="0" customWidth="1"/>
    <col min="9" max="9" width="14.16015625" style="0" customWidth="1"/>
    <col min="10" max="10" width="12.83203125" style="0" customWidth="1"/>
    <col min="11" max="12" width="22.5" style="0" bestFit="1" customWidth="1"/>
  </cols>
  <sheetData>
    <row r="1" spans="2:15" ht="30" customHeight="1">
      <c r="B1" s="1" t="s">
        <v>4</v>
      </c>
      <c r="C1" s="1" t="s">
        <v>8</v>
      </c>
      <c r="D1" s="1" t="s">
        <v>47</v>
      </c>
      <c r="E1" s="1" t="s">
        <v>49</v>
      </c>
      <c r="F1" s="1" t="s">
        <v>4</v>
      </c>
      <c r="G1" s="1" t="s">
        <v>8</v>
      </c>
      <c r="H1" s="1" t="s">
        <v>48</v>
      </c>
      <c r="I1" s="1" t="s">
        <v>50</v>
      </c>
      <c r="K1" s="2"/>
      <c r="L1" s="2"/>
      <c r="M1" s="2"/>
      <c r="N1" s="2"/>
      <c r="O1" s="2"/>
    </row>
    <row r="2" spans="2:15" ht="15.75">
      <c r="B2" s="3">
        <v>0.2</v>
      </c>
      <c r="C2" s="3">
        <f>0</f>
        <v>0</v>
      </c>
      <c r="D2" s="3">
        <v>1</v>
      </c>
      <c r="E2" s="3" t="s">
        <v>39</v>
      </c>
      <c r="F2" s="3">
        <v>0.2</v>
      </c>
      <c r="G2" s="3">
        <f>0</f>
        <v>0</v>
      </c>
      <c r="H2" s="3">
        <v>2</v>
      </c>
      <c r="I2" s="4" t="s">
        <v>39</v>
      </c>
      <c r="K2" s="2"/>
      <c r="L2" s="2"/>
      <c r="M2" s="2"/>
      <c r="N2" s="2"/>
      <c r="O2" s="2"/>
    </row>
    <row r="3" spans="2:15" ht="15.75">
      <c r="B3" s="3">
        <v>0.25</v>
      </c>
      <c r="C3" s="3">
        <f>B2+C2</f>
        <v>0.2</v>
      </c>
      <c r="D3" s="3">
        <v>4</v>
      </c>
      <c r="E3" s="3" t="s">
        <v>40</v>
      </c>
      <c r="F3" s="3">
        <v>0.3</v>
      </c>
      <c r="G3" s="3">
        <f>F2+G2</f>
        <v>0.2</v>
      </c>
      <c r="H3" s="3">
        <v>4</v>
      </c>
      <c r="I3" s="4" t="s">
        <v>44</v>
      </c>
      <c r="K3" s="2"/>
      <c r="L3" s="2"/>
      <c r="M3" s="2"/>
      <c r="N3" s="2"/>
      <c r="O3" s="2"/>
    </row>
    <row r="4" spans="2:15" ht="15.75">
      <c r="B4" s="3">
        <v>0.3</v>
      </c>
      <c r="C4" s="3">
        <f>B3+C3</f>
        <v>0.45</v>
      </c>
      <c r="D4" s="3">
        <v>7</v>
      </c>
      <c r="E4" s="3" t="s">
        <v>41</v>
      </c>
      <c r="F4" s="3">
        <v>0.15</v>
      </c>
      <c r="G4" s="3">
        <f>F4+G3</f>
        <v>0.35</v>
      </c>
      <c r="H4" s="3">
        <v>6</v>
      </c>
      <c r="I4" s="4" t="s">
        <v>45</v>
      </c>
      <c r="K4" s="2"/>
      <c r="L4" s="2"/>
      <c r="M4" s="2"/>
      <c r="N4" s="2"/>
      <c r="O4" s="2"/>
    </row>
    <row r="5" spans="2:15" ht="15.75">
      <c r="B5" s="3">
        <v>0.1</v>
      </c>
      <c r="C5" s="3">
        <f>B4+C4</f>
        <v>0.75</v>
      </c>
      <c r="D5" s="3">
        <v>10</v>
      </c>
      <c r="E5" s="3" t="s">
        <v>42</v>
      </c>
      <c r="F5" s="3">
        <v>0.2</v>
      </c>
      <c r="G5" s="3">
        <f>F5+G4</f>
        <v>0.55</v>
      </c>
      <c r="H5" s="3">
        <v>8</v>
      </c>
      <c r="I5" s="4" t="s">
        <v>46</v>
      </c>
      <c r="K5" s="2"/>
      <c r="L5" s="2"/>
      <c r="M5" s="2"/>
      <c r="N5" s="2"/>
      <c r="O5" s="2"/>
    </row>
    <row r="6" spans="2:15" ht="15.75">
      <c r="B6" s="3">
        <v>0.15</v>
      </c>
      <c r="C6" s="3">
        <f>B5+C5</f>
        <v>0.85</v>
      </c>
      <c r="D6" s="3">
        <v>13</v>
      </c>
      <c r="E6" s="3" t="s">
        <v>43</v>
      </c>
      <c r="F6" s="3">
        <v>0.15</v>
      </c>
      <c r="G6" s="3">
        <f>F6+G5</f>
        <v>0.7000000000000001</v>
      </c>
      <c r="H6" s="3">
        <v>10</v>
      </c>
      <c r="I6" s="4" t="s">
        <v>43</v>
      </c>
      <c r="K6" s="2"/>
      <c r="L6" s="2"/>
      <c r="M6" s="2"/>
      <c r="N6" s="2"/>
      <c r="O6" s="2"/>
    </row>
    <row r="7" spans="1:14" ht="28.5" customHeight="1">
      <c r="A7" s="14" t="s">
        <v>29</v>
      </c>
      <c r="B7" s="8" t="s">
        <v>34</v>
      </c>
      <c r="C7" s="8" t="s">
        <v>30</v>
      </c>
      <c r="D7" s="9" t="s">
        <v>31</v>
      </c>
      <c r="E7" s="15" t="s">
        <v>32</v>
      </c>
      <c r="F7" s="15" t="s">
        <v>33</v>
      </c>
      <c r="G7" s="8" t="s">
        <v>35</v>
      </c>
      <c r="H7" s="13" t="s">
        <v>36</v>
      </c>
      <c r="I7" s="15" t="s">
        <v>37</v>
      </c>
      <c r="J7" s="15" t="s">
        <v>38</v>
      </c>
      <c r="L7" s="2"/>
      <c r="M7" s="2"/>
      <c r="N7" s="2"/>
    </row>
    <row r="8" spans="1:15" ht="14.25" customHeight="1">
      <c r="A8" s="7">
        <v>1</v>
      </c>
      <c r="B8" s="16">
        <f ca="1">RAND()</f>
        <v>0.662285141108002</v>
      </c>
      <c r="C8" s="16">
        <f>VLOOKUP(B8,$C$2:$D$6,2)</f>
        <v>7</v>
      </c>
      <c r="D8" s="16">
        <f>C8</f>
        <v>7</v>
      </c>
      <c r="E8" s="16">
        <f>D8</f>
        <v>7</v>
      </c>
      <c r="F8" s="16">
        <f>E8-D8</f>
        <v>0</v>
      </c>
      <c r="G8" s="48">
        <f ca="1">RAND()</f>
        <v>0.5136978216872721</v>
      </c>
      <c r="H8" s="16">
        <f>VLOOKUP(G8,$G$2:$H$6,2)</f>
        <v>6</v>
      </c>
      <c r="I8" s="16">
        <f>D8+H8</f>
        <v>13</v>
      </c>
      <c r="J8" s="16">
        <f>I8-D8</f>
        <v>6</v>
      </c>
      <c r="K8" s="11"/>
      <c r="L8" s="2"/>
      <c r="M8" s="2"/>
      <c r="N8" s="2"/>
      <c r="O8" s="2"/>
    </row>
    <row r="9" spans="1:15" ht="13.5" customHeight="1">
      <c r="A9" s="7">
        <v>2</v>
      </c>
      <c r="B9" s="16">
        <f aca="true" ca="1" t="shared" si="0" ref="B9:B18">RAND()</f>
        <v>0.23763379069901402</v>
      </c>
      <c r="C9" s="16">
        <f aca="true" t="shared" si="1" ref="C9:C18">VLOOKUP(B9,$C$2:$D$6,2)</f>
        <v>4</v>
      </c>
      <c r="D9" s="16">
        <f>C9+D8</f>
        <v>11</v>
      </c>
      <c r="E9" s="16">
        <f>MAX(D9,I8)</f>
        <v>13</v>
      </c>
      <c r="F9" s="16">
        <f aca="true" t="shared" si="2" ref="F9:F18">E9-D9</f>
        <v>2</v>
      </c>
      <c r="G9" s="48">
        <f aca="true" ca="1" t="shared" si="3" ref="G9:G18">RAND()</f>
        <v>0.012785455016737002</v>
      </c>
      <c r="H9" s="16">
        <f aca="true" t="shared" si="4" ref="H9:H18">VLOOKUP(G9,$G$2:$H$6,2)</f>
        <v>2</v>
      </c>
      <c r="I9" s="16">
        <f>E9+H9</f>
        <v>15</v>
      </c>
      <c r="J9" s="16">
        <f aca="true" t="shared" si="5" ref="J9:J18">I9-D9</f>
        <v>4</v>
      </c>
      <c r="K9" s="11"/>
      <c r="L9" s="2"/>
      <c r="M9" s="2"/>
      <c r="N9" s="2"/>
      <c r="O9" s="2"/>
    </row>
    <row r="10" spans="1:15" ht="14.25" customHeight="1">
      <c r="A10" s="7">
        <v>3</v>
      </c>
      <c r="B10" s="16">
        <f ca="1" t="shared" si="0"/>
        <v>0.7772807193740947</v>
      </c>
      <c r="C10" s="16">
        <f t="shared" si="1"/>
        <v>10</v>
      </c>
      <c r="D10" s="16">
        <f aca="true" t="shared" si="6" ref="D10:D18">C10+D9</f>
        <v>21</v>
      </c>
      <c r="E10" s="16">
        <f>MAX(D10,I9)</f>
        <v>21</v>
      </c>
      <c r="F10" s="16">
        <f t="shared" si="2"/>
        <v>0</v>
      </c>
      <c r="G10" s="48">
        <f ca="1" t="shared" si="3"/>
        <v>0.8852719729841318</v>
      </c>
      <c r="H10" s="16">
        <f t="shared" si="4"/>
        <v>10</v>
      </c>
      <c r="I10" s="16">
        <f aca="true" t="shared" si="7" ref="I10:I18">E10+H10</f>
        <v>31</v>
      </c>
      <c r="J10" s="16">
        <f t="shared" si="5"/>
        <v>10</v>
      </c>
      <c r="K10" s="11"/>
      <c r="L10" s="2"/>
      <c r="M10" s="2"/>
      <c r="N10" s="2"/>
      <c r="O10" s="2"/>
    </row>
    <row r="11" spans="1:15" ht="14.25" customHeight="1">
      <c r="A11" s="7">
        <v>4</v>
      </c>
      <c r="B11" s="16">
        <f ca="1" t="shared" si="0"/>
        <v>0.46737367715889544</v>
      </c>
      <c r="C11" s="16">
        <f t="shared" si="1"/>
        <v>7</v>
      </c>
      <c r="D11" s="16">
        <f t="shared" si="6"/>
        <v>28</v>
      </c>
      <c r="E11" s="16">
        <f aca="true" t="shared" si="8" ref="E11:E18">MAX(D11,I10)</f>
        <v>31</v>
      </c>
      <c r="F11" s="16">
        <f t="shared" si="2"/>
        <v>3</v>
      </c>
      <c r="G11" s="48">
        <f ca="1" t="shared" si="3"/>
        <v>0.2882103775121134</v>
      </c>
      <c r="H11" s="16">
        <f t="shared" si="4"/>
        <v>4</v>
      </c>
      <c r="I11" s="16">
        <f t="shared" si="7"/>
        <v>35</v>
      </c>
      <c r="J11" s="16">
        <f t="shared" si="5"/>
        <v>7</v>
      </c>
      <c r="K11" s="11"/>
      <c r="L11" s="2"/>
      <c r="M11" s="2"/>
      <c r="N11" s="2"/>
      <c r="O11" s="2"/>
    </row>
    <row r="12" spans="1:15" ht="15">
      <c r="A12" s="7">
        <v>5</v>
      </c>
      <c r="B12" s="16">
        <f ca="1" t="shared" si="0"/>
        <v>0.7254445464659451</v>
      </c>
      <c r="C12" s="16">
        <f t="shared" si="1"/>
        <v>7</v>
      </c>
      <c r="D12" s="16">
        <f t="shared" si="6"/>
        <v>35</v>
      </c>
      <c r="E12" s="16">
        <f t="shared" si="8"/>
        <v>35</v>
      </c>
      <c r="F12" s="16">
        <f t="shared" si="2"/>
        <v>0</v>
      </c>
      <c r="G12" s="48">
        <f ca="1" t="shared" si="3"/>
        <v>0.8022178420472121</v>
      </c>
      <c r="H12" s="16">
        <f t="shared" si="4"/>
        <v>10</v>
      </c>
      <c r="I12" s="16">
        <f t="shared" si="7"/>
        <v>45</v>
      </c>
      <c r="J12" s="16">
        <f t="shared" si="5"/>
        <v>10</v>
      </c>
      <c r="K12" s="11"/>
      <c r="L12" s="2"/>
      <c r="M12" s="2"/>
      <c r="N12" s="2"/>
      <c r="O12" s="2"/>
    </row>
    <row r="13" spans="1:15" ht="14.25" customHeight="1">
      <c r="A13" s="7">
        <v>6</v>
      </c>
      <c r="B13" s="16">
        <f ca="1" t="shared" si="0"/>
        <v>0.7927537456704012</v>
      </c>
      <c r="C13" s="16">
        <f t="shared" si="1"/>
        <v>10</v>
      </c>
      <c r="D13" s="16">
        <f t="shared" si="6"/>
        <v>45</v>
      </c>
      <c r="E13" s="16">
        <f t="shared" si="8"/>
        <v>45</v>
      </c>
      <c r="F13" s="16">
        <f t="shared" si="2"/>
        <v>0</v>
      </c>
      <c r="G13" s="48">
        <f ca="1" t="shared" si="3"/>
        <v>0.8458632290106189</v>
      </c>
      <c r="H13" s="16">
        <f t="shared" si="4"/>
        <v>10</v>
      </c>
      <c r="I13" s="16">
        <f t="shared" si="7"/>
        <v>55</v>
      </c>
      <c r="J13" s="16">
        <f t="shared" si="5"/>
        <v>10</v>
      </c>
      <c r="K13" s="11"/>
      <c r="L13" s="2"/>
      <c r="M13" s="2"/>
      <c r="N13" s="2"/>
      <c r="O13" s="2"/>
    </row>
    <row r="14" spans="1:15" ht="14.25" customHeight="1">
      <c r="A14" s="7">
        <v>7</v>
      </c>
      <c r="B14" s="16">
        <f ca="1" t="shared" si="0"/>
        <v>0.4340991132886529</v>
      </c>
      <c r="C14" s="16">
        <f t="shared" si="1"/>
        <v>4</v>
      </c>
      <c r="D14" s="16">
        <f t="shared" si="6"/>
        <v>49</v>
      </c>
      <c r="E14" s="16">
        <f t="shared" si="8"/>
        <v>55</v>
      </c>
      <c r="F14" s="16">
        <f t="shared" si="2"/>
        <v>6</v>
      </c>
      <c r="G14" s="48">
        <f ca="1" t="shared" si="3"/>
        <v>0.4987186078602859</v>
      </c>
      <c r="H14" s="16">
        <f t="shared" si="4"/>
        <v>6</v>
      </c>
      <c r="I14" s="16">
        <f t="shared" si="7"/>
        <v>61</v>
      </c>
      <c r="J14" s="16">
        <f t="shared" si="5"/>
        <v>12</v>
      </c>
      <c r="K14" s="11"/>
      <c r="L14" s="2"/>
      <c r="M14" s="2"/>
      <c r="N14" s="2"/>
      <c r="O14" s="2"/>
    </row>
    <row r="15" spans="1:15" ht="15">
      <c r="A15" s="7">
        <v>8</v>
      </c>
      <c r="B15" s="16">
        <f ca="1" t="shared" si="0"/>
        <v>0.12677479586761287</v>
      </c>
      <c r="C15" s="16">
        <f t="shared" si="1"/>
        <v>1</v>
      </c>
      <c r="D15" s="16">
        <f t="shared" si="6"/>
        <v>50</v>
      </c>
      <c r="E15" s="16">
        <f t="shared" si="8"/>
        <v>61</v>
      </c>
      <c r="F15" s="16">
        <f t="shared" si="2"/>
        <v>11</v>
      </c>
      <c r="G15" s="48">
        <f ca="1" t="shared" si="3"/>
        <v>0.2665972158259582</v>
      </c>
      <c r="H15" s="16">
        <f t="shared" si="4"/>
        <v>4</v>
      </c>
      <c r="I15" s="16">
        <f t="shared" si="7"/>
        <v>65</v>
      </c>
      <c r="J15" s="16">
        <f t="shared" si="5"/>
        <v>15</v>
      </c>
      <c r="K15" s="11"/>
      <c r="L15" s="2"/>
      <c r="M15" s="2"/>
      <c r="N15" s="2"/>
      <c r="O15" s="2"/>
    </row>
    <row r="16" spans="1:15" ht="15">
      <c r="A16" s="7">
        <v>9</v>
      </c>
      <c r="B16" s="16">
        <f ca="1" t="shared" si="0"/>
        <v>0.46258362673537645</v>
      </c>
      <c r="C16" s="16">
        <f t="shared" si="1"/>
        <v>7</v>
      </c>
      <c r="D16" s="16">
        <f t="shared" si="6"/>
        <v>57</v>
      </c>
      <c r="E16" s="16">
        <f t="shared" si="8"/>
        <v>65</v>
      </c>
      <c r="F16" s="16">
        <f t="shared" si="2"/>
        <v>8</v>
      </c>
      <c r="G16" s="48">
        <f ca="1" t="shared" si="3"/>
        <v>0.24512516813213425</v>
      </c>
      <c r="H16" s="16">
        <f t="shared" si="4"/>
        <v>4</v>
      </c>
      <c r="I16" s="16">
        <f t="shared" si="7"/>
        <v>69</v>
      </c>
      <c r="J16" s="16">
        <f t="shared" si="5"/>
        <v>12</v>
      </c>
      <c r="K16" s="11"/>
      <c r="L16" s="2"/>
      <c r="M16" s="2"/>
      <c r="N16" s="2"/>
      <c r="O16" s="2"/>
    </row>
    <row r="17" spans="1:15" ht="15">
      <c r="A17" s="7">
        <v>10</v>
      </c>
      <c r="B17" s="16">
        <f ca="1" t="shared" si="0"/>
        <v>0.5856032256904926</v>
      </c>
      <c r="C17" s="16">
        <f t="shared" si="1"/>
        <v>7</v>
      </c>
      <c r="D17" s="16">
        <f t="shared" si="6"/>
        <v>64</v>
      </c>
      <c r="E17" s="16">
        <f t="shared" si="8"/>
        <v>69</v>
      </c>
      <c r="F17" s="16">
        <f t="shared" si="2"/>
        <v>5</v>
      </c>
      <c r="G17" s="48">
        <f ca="1" t="shared" si="3"/>
        <v>0.4206065063279478</v>
      </c>
      <c r="H17" s="16">
        <f t="shared" si="4"/>
        <v>6</v>
      </c>
      <c r="I17" s="16">
        <f t="shared" si="7"/>
        <v>75</v>
      </c>
      <c r="J17" s="16">
        <f t="shared" si="5"/>
        <v>11</v>
      </c>
      <c r="K17" s="11"/>
      <c r="L17" s="2"/>
      <c r="M17" s="2"/>
      <c r="N17" s="2"/>
      <c r="O17" s="2"/>
    </row>
    <row r="18" spans="1:15" ht="15">
      <c r="A18" s="7">
        <v>11</v>
      </c>
      <c r="B18" s="16">
        <f ca="1" t="shared" si="0"/>
        <v>0.9878256467756055</v>
      </c>
      <c r="C18" s="16">
        <f t="shared" si="1"/>
        <v>13</v>
      </c>
      <c r="D18" s="16">
        <f t="shared" si="6"/>
        <v>77</v>
      </c>
      <c r="E18" s="16">
        <f t="shared" si="8"/>
        <v>77</v>
      </c>
      <c r="F18" s="16">
        <f t="shared" si="2"/>
        <v>0</v>
      </c>
      <c r="G18" s="48">
        <f ca="1" t="shared" si="3"/>
        <v>0.6470039832213246</v>
      </c>
      <c r="H18" s="16">
        <f t="shared" si="4"/>
        <v>8</v>
      </c>
      <c r="I18" s="16">
        <f t="shared" si="7"/>
        <v>85</v>
      </c>
      <c r="J18" s="16">
        <f t="shared" si="5"/>
        <v>8</v>
      </c>
      <c r="K18" s="11"/>
      <c r="L18" s="2"/>
      <c r="M18" s="2"/>
      <c r="N18" s="2"/>
      <c r="O18" s="2"/>
    </row>
    <row r="19" spans="2:15" ht="15">
      <c r="B19" s="16"/>
      <c r="C19" s="16"/>
      <c r="D19" s="16"/>
      <c r="E19" s="14" t="s">
        <v>27</v>
      </c>
      <c r="F19" s="48">
        <f>AVERAGE(F8:F18)</f>
        <v>3.1818181818181817</v>
      </c>
      <c r="G19" s="48"/>
      <c r="H19" s="48">
        <f>AVERAGE(H8:H18)</f>
        <v>6.363636363636363</v>
      </c>
      <c r="I19" s="48"/>
      <c r="J19" s="48">
        <f>AVERAGE(J8:J18)</f>
        <v>9.545454545454545</v>
      </c>
      <c r="K19" s="11"/>
      <c r="L19" s="2"/>
      <c r="M19" s="2"/>
      <c r="N19" s="2"/>
      <c r="O19" s="2"/>
    </row>
    <row r="20" spans="1:15" ht="15">
      <c r="A20" s="1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2"/>
      <c r="M20" s="2"/>
      <c r="N20" s="2"/>
      <c r="O20" s="2"/>
    </row>
    <row r="21" spans="2:15" ht="15">
      <c r="B21" s="2"/>
      <c r="C21" s="2" t="s">
        <v>101</v>
      </c>
      <c r="D21" s="2"/>
      <c r="E21" s="2"/>
      <c r="F21" s="2"/>
      <c r="G21" s="11"/>
      <c r="H21" s="2"/>
      <c r="I21" s="2"/>
      <c r="J21" s="2"/>
      <c r="K21" s="2"/>
      <c r="L21" s="2"/>
      <c r="M21" s="2"/>
      <c r="N21" s="2"/>
      <c r="O21" s="2"/>
    </row>
    <row r="22" spans="2:15" ht="11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11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11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5" ht="11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ht="11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ht="11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1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ht="11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ht="11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ht="11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ht="11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15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1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1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2:15" ht="11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15" ht="11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ht="11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2:15" ht="11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2:15" ht="11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ht="11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1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ht="11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1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1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1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1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1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ht="11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1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ht="11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 ht="11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2:15" ht="11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ht="11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2:15" ht="11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ht="11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ht="11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ht="11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2:15" ht="11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2:15" ht="11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2:15" ht="11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2:15" ht="11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2:15" ht="11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2:15" ht="11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2:15" ht="11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2:15" ht="11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2:15" ht="11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2:15" ht="11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2:15" ht="11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2:15" ht="11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2:15" ht="11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2:15" ht="11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2:15" ht="11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ht="11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5" ht="11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2:15" ht="11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2:15" ht="11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ht="11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2:15" ht="11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2:15" ht="11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2:15" ht="11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2:15" ht="11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2:15" ht="11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2:15" ht="11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2:15" ht="11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2:15" ht="11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2:15" ht="11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2:15" ht="11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2:15" ht="11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2:15" ht="11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2:15" ht="11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2:15" ht="11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2:15" ht="11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2:15" ht="11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2:15" ht="11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2:15" ht="11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2:15" ht="11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15" ht="11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15" ht="11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2:15" ht="11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2:15" ht="11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2:15" ht="11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2:15" ht="11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2:15" ht="11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2:15" ht="11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2:15" ht="11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2:15" ht="11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2:15" ht="11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2:15" ht="11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2:15" ht="11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2:15" ht="11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2:15" ht="11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2:15" ht="11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2:15" ht="11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2:15" ht="11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2:15" ht="11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2:15" ht="11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2:15" ht="11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2:15" ht="11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2:15" ht="11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2:15" ht="11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2:15" ht="11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2:15" ht="11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2:15" ht="11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2:15" ht="11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2:15" ht="11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2:15" ht="11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2:15" ht="11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2:15" ht="11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2:15" ht="11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2:15" ht="11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2:15" ht="11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2:15" ht="11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2:15" ht="11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15" ht="11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15" ht="11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15" ht="11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15" ht="11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2:15" ht="11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2:15" ht="11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2:15" ht="11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2:15" ht="11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2:15" ht="11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2:15" ht="11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2:15" ht="11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2:15" ht="11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2:15" ht="11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2:15" ht="11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2:15" ht="11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2:15" ht="11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2:15" ht="11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2:15" ht="11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2:15" ht="11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2:15" ht="11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2:15" ht="11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2:15" ht="11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2:15" ht="11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2:15" ht="11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2:15" ht="11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2:15" ht="11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2:15" ht="11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2:15" ht="11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2:15" ht="11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2:15" ht="11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2:15" ht="11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2:15" ht="11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2:15" ht="11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2:15" ht="11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2:15" ht="11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2:15" ht="11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2:15" ht="11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2:15" ht="11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2:15" ht="11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2:15" ht="11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2:15" ht="11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2:15" ht="11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2:15" ht="11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2:15" ht="11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2:15" ht="11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2:15" ht="11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2:15" ht="11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2:15" ht="11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2:15" ht="11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2:15" ht="11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2:15" ht="11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2:15" ht="11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2:15" ht="11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2:15" ht="11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2:15" ht="11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2:15" ht="11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2:15" ht="11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2:15" ht="11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2:15" ht="11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2:15" ht="11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2:15" ht="11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2:15" ht="11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2:15" ht="11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2:15" ht="11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2:15" ht="11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2:15" ht="11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2:15" ht="11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2:15" ht="11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2:15" ht="11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2:15" ht="11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2:15" ht="11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2:15" ht="11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2:15" ht="11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2:15" ht="11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2:15" ht="11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2:15" ht="11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2:15" ht="11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2:15" ht="11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2:15" ht="11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2:15" ht="11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2:15" ht="11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2:15" ht="11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2:15" ht="11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2:15" ht="11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2:15" ht="11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2:15" ht="11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2:15" ht="11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2:15" ht="11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2:15" ht="11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2:15" ht="11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2:15" ht="11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2:15" ht="11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2:15" ht="11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2:15" ht="11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2:15" ht="11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2:15" ht="11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2:15" ht="11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2:15" ht="11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2:15" ht="11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2:15" ht="11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2:15" ht="11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2:15" ht="11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2:15" ht="11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2:15" ht="11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2:15" ht="11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2:15" ht="11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2:15" ht="11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2:15" ht="11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2:15" ht="11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2:15" ht="11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2:15" ht="11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2:15" ht="11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2:15" ht="11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2:15" ht="11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2:15" ht="11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2:15" ht="11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2:15" ht="11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2:15" ht="11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2:15" ht="11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2:15" ht="11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2:15" ht="11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2:15" ht="11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2:15" ht="11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2:15" ht="11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2:15" ht="11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2:15" ht="11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2:15" ht="11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2:15" ht="11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2:15" ht="11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2:15" ht="11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2:15" ht="11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2:15" ht="11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2:15" ht="11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2:15" ht="11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2:15" ht="11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2:15" ht="11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2:15" ht="11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2:15" ht="11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2:15" ht="11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2:15" ht="11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2:15" ht="11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2:15" ht="11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2:15" ht="11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2:15" ht="11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2:15" ht="11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2:15" ht="11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2:15" ht="11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2:15" ht="11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2:15" ht="11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2:15" ht="11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2:15" ht="11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2:15" ht="11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2:15" ht="11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2:15" ht="11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2:15" ht="11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2:15" ht="11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2:15" ht="11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2:15" ht="11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2:15" ht="11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2:15" ht="11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2:15" ht="11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2:15" ht="11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2:15" ht="11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2:15" ht="11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2:15" ht="11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2:15" ht="11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2:15" ht="11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2:15" ht="11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2:15" ht="11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2:15" ht="11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2:15" ht="11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2:15" ht="11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2:15" ht="11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2:15" ht="11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2:15" ht="11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2:15" ht="11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2:15" ht="11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2:15" ht="11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2:15" ht="11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2:15" ht="11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2:15" ht="11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2:15" ht="11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2:15" ht="11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2:15" ht="11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2:15" ht="11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2:15" ht="11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2:15" ht="11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2:15" ht="11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2:15" ht="11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2:15" ht="11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2:15" ht="11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2:15" ht="11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2:15" ht="11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2:15" ht="11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2:15" ht="11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2:15" ht="11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2:15" ht="11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2:15" ht="11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2:15" ht="11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2:15" ht="11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2:15" ht="11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2:15" ht="11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2:15" ht="11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2:15" ht="11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2:15" ht="11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2:15" ht="11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2:15" ht="11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2:15" ht="11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2:15" ht="11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2:15" ht="11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2:15" ht="11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2:15" ht="11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2:15" ht="11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2:15" ht="11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2:15" ht="11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2:15" ht="11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2:15" ht="11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2:15" ht="11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2:15" ht="11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2:15" ht="11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2:15" ht="11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2:15" ht="11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2:15" ht="11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2:15" ht="11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2:15" ht="11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2:15" ht="11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2:15" ht="11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2:15" ht="11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2:15" ht="11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2:15" ht="11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2:15" ht="11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2:15" ht="11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2:15" ht="11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2:15" ht="11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2:15" ht="11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2:15" ht="11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2:15" ht="11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2:15" ht="11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2:15" ht="11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2:15" ht="11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2:15" ht="11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2:15" ht="11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2:15" ht="11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2:15" ht="11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2:15" ht="11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2:15" ht="11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2:15" ht="11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2:15" ht="11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2:15" ht="11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2:15" ht="11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2:15" ht="11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2:15" ht="11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2:15" ht="11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2:15" ht="11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2:15" ht="11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2:15" ht="11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2:15" ht="11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2:15" ht="11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2:15" ht="11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2:15" ht="11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2:15" ht="11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2:15" ht="11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2:15" ht="11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2:15" ht="11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2:15" ht="11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2:15" ht="11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2:15" ht="11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2:15" ht="11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2:15" ht="11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2:15" ht="11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2:15" ht="11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2:15" ht="11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2:15" ht="11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2:15" ht="11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2:15" ht="11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2:15" ht="11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2:15" ht="11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2:15" ht="11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2:15" ht="11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2:15" ht="11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2:15" ht="11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2:15" ht="11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2:15" ht="11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2:15" ht="11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2:15" ht="11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2:15" ht="11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2:15" ht="11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2:15" ht="11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2:15" ht="11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2:15" ht="11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2:15" ht="11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2:15" ht="11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2:15" ht="11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2:15" ht="11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2:15" ht="11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2:15" ht="11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2:15" ht="11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2:15" ht="11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2:15" ht="11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2:15" ht="11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2:15" ht="11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2:15" ht="11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2:15" ht="11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2:15" ht="11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2:15" ht="11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2:15" ht="11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2:15" ht="11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2:15" ht="11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2:15" ht="11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2:15" ht="11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2:15" ht="11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2:15" ht="11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2:15" ht="11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2:15" ht="11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2:15" ht="11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2:15" ht="11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2:15" ht="11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2:15" ht="11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2:15" ht="11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2:15" ht="11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2:15" ht="11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2:15" ht="11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2:15" ht="11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2:15" ht="11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2:15" ht="11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2:15" ht="11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2:15" ht="11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2:15" ht="11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2:15" ht="11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2:15" ht="11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2:15" ht="11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2:15" ht="11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2:15" ht="11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2:15" ht="11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2:15" ht="11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2:15" ht="11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2:15" ht="11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2:15" ht="11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2:15" ht="11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2:15" ht="11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2:15" ht="11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2:15" ht="11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2:15" ht="11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2:15" ht="11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2:15" ht="11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2:15" ht="11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2:15" ht="11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2:15" ht="11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2:15" ht="11.2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2:15" ht="11.2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2:15" ht="11.2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2:15" ht="11.2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2:15" ht="11.2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2:15" ht="11.2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2:15" ht="11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2:15" ht="11.2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2:15" ht="11.2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2:15" ht="11.2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2:15" ht="11.2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2:15" ht="11.2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2:15" ht="11.2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2:15" ht="11.2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2:15" ht="11.2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2:15" ht="11.2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2:15" ht="11.2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2:15" ht="11.2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2:15" ht="11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2:15" ht="11.2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2:15" ht="11.2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2:15" ht="11.2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2:15" ht="11.2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2:15" ht="11.2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2:15" ht="11.2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2:15" ht="11.2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2:15" ht="11.2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2:15" ht="11.2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2:15" ht="11.2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="89" zoomScaleNormal="89" workbookViewId="0" topLeftCell="A1">
      <selection activeCell="F27" sqref="F27"/>
    </sheetView>
  </sheetViews>
  <sheetFormatPr defaultColWidth="9.33203125" defaultRowHeight="11.25"/>
  <cols>
    <col min="1" max="1" width="6.33203125" style="0" customWidth="1"/>
    <col min="2" max="2" width="14.16015625" style="0" customWidth="1"/>
    <col min="3" max="3" width="8.5" style="0" customWidth="1"/>
    <col min="4" max="4" width="14.5" style="0" customWidth="1"/>
    <col min="5" max="5" width="8.33203125" style="0" customWidth="1"/>
    <col min="6" max="6" width="8.16015625" style="0" customWidth="1"/>
    <col min="7" max="7" width="6.83203125" style="0" customWidth="1"/>
    <col min="8" max="8" width="7.83203125" style="0" customWidth="1"/>
    <col min="9" max="9" width="7" style="0" customWidth="1"/>
    <col min="10" max="10" width="8.83203125" style="0" customWidth="1"/>
    <col min="11" max="11" width="6.83203125" style="0" customWidth="1"/>
    <col min="12" max="12" width="4.83203125" style="0" customWidth="1"/>
    <col min="13" max="13" width="7.83203125" style="0" customWidth="1"/>
    <col min="14" max="14" width="12.5" style="0" customWidth="1"/>
    <col min="15" max="15" width="6.5" style="0" customWidth="1"/>
    <col min="16" max="16" width="7.83203125" style="0" customWidth="1"/>
  </cols>
  <sheetData>
    <row r="1" spans="1:16" ht="15.75" customHeight="1">
      <c r="A1" s="71" t="s">
        <v>76</v>
      </c>
      <c r="B1" s="71"/>
      <c r="C1" s="71"/>
      <c r="D1" s="71"/>
      <c r="E1" s="71"/>
      <c r="F1" s="46" t="s">
        <v>63</v>
      </c>
      <c r="G1" s="46"/>
      <c r="H1" s="18">
        <v>11</v>
      </c>
      <c r="I1" s="18"/>
      <c r="J1" s="18"/>
      <c r="K1" s="18"/>
      <c r="L1" s="18"/>
      <c r="M1" s="18"/>
      <c r="N1" s="38" t="s">
        <v>79</v>
      </c>
      <c r="O1" s="40" t="e">
        <f>SUM(M11:M25)</f>
        <v>#NAME?</v>
      </c>
      <c r="P1" s="18"/>
    </row>
    <row r="2" spans="1:16" ht="14.25" customHeight="1">
      <c r="A2" s="20" t="s">
        <v>72</v>
      </c>
      <c r="B2" s="21" t="s">
        <v>73</v>
      </c>
      <c r="C2" s="22" t="s">
        <v>53</v>
      </c>
      <c r="D2" s="23"/>
      <c r="E2" s="18"/>
      <c r="F2" s="47" t="s">
        <v>61</v>
      </c>
      <c r="G2" s="46"/>
      <c r="H2" s="18">
        <v>6</v>
      </c>
      <c r="I2" s="18"/>
      <c r="J2" s="18"/>
      <c r="K2" s="18"/>
      <c r="L2" s="18"/>
      <c r="M2" s="18"/>
      <c r="N2" s="38" t="s">
        <v>80</v>
      </c>
      <c r="O2" s="40" t="e">
        <f>SUM(N11:N25)</f>
        <v>#NAME?</v>
      </c>
      <c r="P2" s="18"/>
    </row>
    <row r="3" spans="1:16" ht="16.5" customHeight="1">
      <c r="A3" s="24">
        <v>0.05</v>
      </c>
      <c r="B3" s="25">
        <v>0</v>
      </c>
      <c r="C3" s="26">
        <v>0</v>
      </c>
      <c r="D3" s="27"/>
      <c r="E3" s="28"/>
      <c r="F3" s="70" t="s">
        <v>81</v>
      </c>
      <c r="G3" s="70"/>
      <c r="H3" s="18">
        <v>0.5</v>
      </c>
      <c r="I3" s="18" t="s">
        <v>77</v>
      </c>
      <c r="J3" s="18"/>
      <c r="K3" s="18"/>
      <c r="L3" s="18"/>
      <c r="M3" s="18"/>
      <c r="N3" s="45" t="s">
        <v>75</v>
      </c>
      <c r="O3" s="40" t="e">
        <f>SUM(O11:O25)</f>
        <v>#NAME?</v>
      </c>
      <c r="P3" s="18"/>
    </row>
    <row r="4" spans="1:16" ht="12">
      <c r="A4" s="29">
        <v>0.125</v>
      </c>
      <c r="B4" s="30">
        <f aca="true" t="shared" si="0" ref="B4:B9">A3+B3</f>
        <v>0.05</v>
      </c>
      <c r="C4" s="31">
        <v>1</v>
      </c>
      <c r="D4" s="32"/>
      <c r="E4" s="33"/>
      <c r="F4" s="46" t="s">
        <v>60</v>
      </c>
      <c r="G4" s="46"/>
      <c r="H4" s="18">
        <v>25</v>
      </c>
      <c r="I4" s="18"/>
      <c r="J4" s="18"/>
      <c r="K4" s="18"/>
      <c r="L4" s="18"/>
      <c r="M4" s="18"/>
      <c r="N4" s="18"/>
      <c r="O4" s="18"/>
      <c r="P4" s="18"/>
    </row>
    <row r="5" spans="1:16" ht="12">
      <c r="A5" s="29">
        <v>0.2</v>
      </c>
      <c r="B5" s="30">
        <f t="shared" si="0"/>
        <v>0.175</v>
      </c>
      <c r="C5" s="31">
        <v>3</v>
      </c>
      <c r="D5" s="32"/>
      <c r="E5" s="33"/>
      <c r="F5" s="46" t="s">
        <v>64</v>
      </c>
      <c r="G5" s="46"/>
      <c r="H5" s="18">
        <v>15</v>
      </c>
      <c r="I5" s="18"/>
      <c r="J5" s="18"/>
      <c r="K5" s="18"/>
      <c r="L5" s="18"/>
      <c r="M5" s="18"/>
      <c r="N5" s="18"/>
      <c r="O5" s="18"/>
      <c r="P5" s="18"/>
    </row>
    <row r="6" spans="1:16" ht="12">
      <c r="A6" s="29">
        <v>0.25</v>
      </c>
      <c r="B6" s="30">
        <f t="shared" si="0"/>
        <v>0.375</v>
      </c>
      <c r="C6" s="31">
        <v>5</v>
      </c>
      <c r="D6" s="32"/>
      <c r="E6" s="33"/>
      <c r="F6" s="46" t="s">
        <v>66</v>
      </c>
      <c r="G6" s="46"/>
      <c r="H6" s="18" t="s">
        <v>74</v>
      </c>
      <c r="I6" s="18"/>
      <c r="J6" s="18"/>
      <c r="K6" s="18"/>
      <c r="L6" s="18"/>
      <c r="M6" s="18"/>
      <c r="N6" s="18"/>
      <c r="O6" s="18"/>
      <c r="P6" s="18"/>
    </row>
    <row r="7" spans="1:16" ht="12">
      <c r="A7" s="29">
        <v>0.15</v>
      </c>
      <c r="B7" s="30">
        <f t="shared" si="0"/>
        <v>0.625</v>
      </c>
      <c r="C7" s="31">
        <v>7</v>
      </c>
      <c r="D7" s="32"/>
      <c r="E7" s="33"/>
      <c r="F7" s="46" t="s">
        <v>65</v>
      </c>
      <c r="G7" s="46"/>
      <c r="H7" s="18"/>
      <c r="I7" s="18"/>
      <c r="J7" s="18"/>
      <c r="K7" s="18"/>
      <c r="L7" s="18"/>
      <c r="M7" s="18"/>
      <c r="N7" s="18"/>
      <c r="O7" s="18"/>
      <c r="P7" s="18"/>
    </row>
    <row r="8" spans="1:16" ht="12">
      <c r="A8" s="29">
        <v>0.15</v>
      </c>
      <c r="B8" s="30">
        <f t="shared" si="0"/>
        <v>0.775</v>
      </c>
      <c r="C8" s="31">
        <v>9</v>
      </c>
      <c r="D8" s="32"/>
      <c r="E8" s="33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2">
      <c r="A9" s="29">
        <v>0.075</v>
      </c>
      <c r="B9" s="34">
        <f t="shared" si="0"/>
        <v>0.925</v>
      </c>
      <c r="C9" s="35">
        <v>11</v>
      </c>
      <c r="D9" s="36"/>
      <c r="E9" s="3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21.75" customHeight="1">
      <c r="A10" s="18" t="s">
        <v>51</v>
      </c>
      <c r="B10" s="38" t="s">
        <v>52</v>
      </c>
      <c r="C10" s="38" t="s">
        <v>70</v>
      </c>
      <c r="D10" s="38" t="s">
        <v>69</v>
      </c>
      <c r="E10" s="38" t="s">
        <v>68</v>
      </c>
      <c r="F10" s="38" t="s">
        <v>62</v>
      </c>
      <c r="G10" s="39" t="s">
        <v>53</v>
      </c>
      <c r="H10" s="38" t="s">
        <v>54</v>
      </c>
      <c r="I10" s="38" t="s">
        <v>55</v>
      </c>
      <c r="J10" s="38" t="s">
        <v>56</v>
      </c>
      <c r="K10" s="38" t="s">
        <v>57</v>
      </c>
      <c r="L10" s="38" t="s">
        <v>67</v>
      </c>
      <c r="M10" s="38" t="s">
        <v>58</v>
      </c>
      <c r="N10" s="38" t="s">
        <v>71</v>
      </c>
      <c r="O10" s="38" t="s">
        <v>75</v>
      </c>
      <c r="P10" s="38" t="s">
        <v>59</v>
      </c>
    </row>
    <row r="11" spans="1:16" ht="11.25">
      <c r="A11" s="43">
        <v>1</v>
      </c>
      <c r="B11" s="41">
        <v>6</v>
      </c>
      <c r="C11" s="42">
        <f>0</f>
        <v>0</v>
      </c>
      <c r="D11" s="42">
        <f>0</f>
        <v>0</v>
      </c>
      <c r="E11" s="42">
        <f>0</f>
        <v>0</v>
      </c>
      <c r="F11" s="42">
        <f>SUM(B11:E11)</f>
        <v>6</v>
      </c>
      <c r="G11" s="42">
        <f ca="1">VLOOKUP(RAND(),$B$3:$C$9,2)</f>
        <v>3</v>
      </c>
      <c r="H11" s="42">
        <f>MIN(F11,G11)</f>
        <v>3</v>
      </c>
      <c r="I11" s="42">
        <f>MAX(G11-F11,0)</f>
        <v>0</v>
      </c>
      <c r="J11" s="44">
        <f>MAX(F11-G11,0)</f>
        <v>3</v>
      </c>
      <c r="K11" s="42">
        <f>IF(J11&lt;=$H$2,$H$1,0)</f>
        <v>11</v>
      </c>
      <c r="L11" s="19" t="e">
        <f>IF(K11&gt;0,RANDBETWEEN(1,3),0)</f>
        <v>#NAME?</v>
      </c>
      <c r="M11" s="40">
        <f>$H$3*J11</f>
        <v>1.5</v>
      </c>
      <c r="N11" s="40">
        <f>I11*$H$5</f>
        <v>0</v>
      </c>
      <c r="O11" s="40">
        <f>IF(K11&gt;0,$H$4,0)</f>
        <v>25</v>
      </c>
      <c r="P11" s="40">
        <f>M11+N11+O11</f>
        <v>26.5</v>
      </c>
    </row>
    <row r="12" spans="1:16" ht="11.25">
      <c r="A12" s="43">
        <v>2</v>
      </c>
      <c r="B12" s="42">
        <f>+J11</f>
        <v>3</v>
      </c>
      <c r="C12" s="42" t="e">
        <f>IF(L11=1,K11,0)</f>
        <v>#NAME?</v>
      </c>
      <c r="D12" s="42">
        <f>0</f>
        <v>0</v>
      </c>
      <c r="E12" s="42">
        <f>0</f>
        <v>0</v>
      </c>
      <c r="F12" s="42" t="e">
        <f aca="true" t="shared" si="1" ref="F12:F25">SUM(B12:E12)</f>
        <v>#NAME?</v>
      </c>
      <c r="G12" s="42">
        <f aca="true" ca="1" t="shared" si="2" ref="G12:G25">VLOOKUP(RAND(),$B$3:$C$9,2)</f>
        <v>7</v>
      </c>
      <c r="H12" s="42" t="e">
        <f aca="true" t="shared" si="3" ref="H12:H25">MIN(F12,G12)</f>
        <v>#NAME?</v>
      </c>
      <c r="I12" s="42" t="e">
        <f>MAX(G12-F12,0)</f>
        <v>#NAME?</v>
      </c>
      <c r="J12" s="42" t="e">
        <f aca="true" t="shared" si="4" ref="J12:J25">MAX(F12-G12,0)</f>
        <v>#NAME?</v>
      </c>
      <c r="K12" s="42" t="e">
        <f aca="true" t="shared" si="5" ref="K12:K25">IF(J12&lt;=$H$2,$H$1,0)</f>
        <v>#NAME?</v>
      </c>
      <c r="L12" s="19" t="e">
        <f>IF(K12&gt;0,RANDBETWEEN(1,3),0)</f>
        <v>#NAME?</v>
      </c>
      <c r="M12" s="40" t="e">
        <f aca="true" t="shared" si="6" ref="M12:M25">$H$3*J12</f>
        <v>#NAME?</v>
      </c>
      <c r="N12" s="40" t="e">
        <f aca="true" t="shared" si="7" ref="N12:N25">I12*$H$5</f>
        <v>#NAME?</v>
      </c>
      <c r="O12" s="40" t="e">
        <f aca="true" t="shared" si="8" ref="O12:O25">IF(K12&gt;0,$H$4,0)</f>
        <v>#NAME?</v>
      </c>
      <c r="P12" s="40" t="e">
        <f aca="true" t="shared" si="9" ref="P12:P25">M12+N12+O12</f>
        <v>#NAME?</v>
      </c>
    </row>
    <row r="13" spans="1:16" ht="11.25">
      <c r="A13" s="43">
        <v>3</v>
      </c>
      <c r="B13" s="42" t="e">
        <f aca="true" t="shared" si="10" ref="B13:B25">J12</f>
        <v>#NAME?</v>
      </c>
      <c r="C13" s="42" t="e">
        <f aca="true" t="shared" si="11" ref="C13:C25">IF(L12=1,K12,0)</f>
        <v>#NAME?</v>
      </c>
      <c r="D13" s="42" t="e">
        <f>IF(L11=2,K11,0)</f>
        <v>#NAME?</v>
      </c>
      <c r="E13" s="42">
        <v>0</v>
      </c>
      <c r="F13" s="42" t="e">
        <f t="shared" si="1"/>
        <v>#NAME?</v>
      </c>
      <c r="G13" s="42">
        <f ca="1" t="shared" si="2"/>
        <v>1</v>
      </c>
      <c r="H13" s="42" t="e">
        <f>MIN(F13,G13)</f>
        <v>#NAME?</v>
      </c>
      <c r="I13" s="42" t="e">
        <f aca="true" t="shared" si="12" ref="I13:I25">MAX(G13-F13,0)</f>
        <v>#NAME?</v>
      </c>
      <c r="J13" s="42" t="e">
        <f t="shared" si="4"/>
        <v>#NAME?</v>
      </c>
      <c r="K13" s="42" t="e">
        <f t="shared" si="5"/>
        <v>#NAME?</v>
      </c>
      <c r="L13" s="19" t="e">
        <f>IF(K13&gt;0,RANDBETWEEN(1,3),0)</f>
        <v>#NAME?</v>
      </c>
      <c r="M13" s="40" t="e">
        <f t="shared" si="6"/>
        <v>#NAME?</v>
      </c>
      <c r="N13" s="40" t="e">
        <f t="shared" si="7"/>
        <v>#NAME?</v>
      </c>
      <c r="O13" s="40" t="e">
        <f t="shared" si="8"/>
        <v>#NAME?</v>
      </c>
      <c r="P13" s="40" t="e">
        <f t="shared" si="9"/>
        <v>#NAME?</v>
      </c>
    </row>
    <row r="14" spans="1:16" ht="11.25">
      <c r="A14" s="43">
        <v>4</v>
      </c>
      <c r="B14" s="42" t="e">
        <f t="shared" si="10"/>
        <v>#NAME?</v>
      </c>
      <c r="C14" s="42" t="e">
        <f t="shared" si="11"/>
        <v>#NAME?</v>
      </c>
      <c r="D14" s="42" t="e">
        <f aca="true" t="shared" si="13" ref="D14:D25">IF(L12=2,K12,0)</f>
        <v>#NAME?</v>
      </c>
      <c r="E14" s="42" t="e">
        <f>IF(L11=3,K11,0)</f>
        <v>#NAME?</v>
      </c>
      <c r="F14" s="42" t="e">
        <f t="shared" si="1"/>
        <v>#NAME?</v>
      </c>
      <c r="G14" s="42">
        <f ca="1" t="shared" si="2"/>
        <v>1</v>
      </c>
      <c r="H14" s="42" t="e">
        <f t="shared" si="3"/>
        <v>#NAME?</v>
      </c>
      <c r="I14" s="42" t="e">
        <f t="shared" si="12"/>
        <v>#NAME?</v>
      </c>
      <c r="J14" s="42" t="e">
        <f t="shared" si="4"/>
        <v>#NAME?</v>
      </c>
      <c r="K14" s="42" t="e">
        <f t="shared" si="5"/>
        <v>#NAME?</v>
      </c>
      <c r="L14" s="19" t="e">
        <f>IF(K14&gt;0,RANDBETWEEN(1,3),0)</f>
        <v>#NAME?</v>
      </c>
      <c r="M14" s="40" t="e">
        <f t="shared" si="6"/>
        <v>#NAME?</v>
      </c>
      <c r="N14" s="40" t="e">
        <f t="shared" si="7"/>
        <v>#NAME?</v>
      </c>
      <c r="O14" s="40" t="e">
        <f t="shared" si="8"/>
        <v>#NAME?</v>
      </c>
      <c r="P14" s="40" t="e">
        <f t="shared" si="9"/>
        <v>#NAME?</v>
      </c>
    </row>
    <row r="15" spans="1:16" ht="11.25">
      <c r="A15" s="43">
        <v>5</v>
      </c>
      <c r="B15" s="42" t="e">
        <f t="shared" si="10"/>
        <v>#NAME?</v>
      </c>
      <c r="C15" s="42" t="e">
        <f t="shared" si="11"/>
        <v>#NAME?</v>
      </c>
      <c r="D15" s="42" t="e">
        <f t="shared" si="13"/>
        <v>#NAME?</v>
      </c>
      <c r="E15" s="42" t="e">
        <f aca="true" t="shared" si="14" ref="E15:E25">IF(L12=3,K12,0)</f>
        <v>#NAME?</v>
      </c>
      <c r="F15" s="42" t="e">
        <f t="shared" si="1"/>
        <v>#NAME?</v>
      </c>
      <c r="G15" s="42">
        <f ca="1" t="shared" si="2"/>
        <v>1</v>
      </c>
      <c r="H15" s="42" t="e">
        <f t="shared" si="3"/>
        <v>#NAME?</v>
      </c>
      <c r="I15" s="42" t="e">
        <f t="shared" si="12"/>
        <v>#NAME?</v>
      </c>
      <c r="J15" s="42" t="e">
        <f t="shared" si="4"/>
        <v>#NAME?</v>
      </c>
      <c r="K15" s="42" t="e">
        <f t="shared" si="5"/>
        <v>#NAME?</v>
      </c>
      <c r="L15" s="19" t="e">
        <f>IF(K15&gt;0,RANDBETWEEN(1,3),0)</f>
        <v>#NAME?</v>
      </c>
      <c r="M15" s="40" t="e">
        <f t="shared" si="6"/>
        <v>#NAME?</v>
      </c>
      <c r="N15" s="40" t="e">
        <f t="shared" si="7"/>
        <v>#NAME?</v>
      </c>
      <c r="O15" s="40" t="e">
        <f t="shared" si="8"/>
        <v>#NAME?</v>
      </c>
      <c r="P15" s="40" t="e">
        <f t="shared" si="9"/>
        <v>#NAME?</v>
      </c>
    </row>
    <row r="16" spans="1:16" ht="11.25">
      <c r="A16" s="43">
        <v>6</v>
      </c>
      <c r="B16" s="42" t="e">
        <f t="shared" si="10"/>
        <v>#NAME?</v>
      </c>
      <c r="C16" s="42" t="e">
        <f t="shared" si="11"/>
        <v>#NAME?</v>
      </c>
      <c r="D16" s="42" t="e">
        <f t="shared" si="13"/>
        <v>#NAME?</v>
      </c>
      <c r="E16" s="42" t="e">
        <f t="shared" si="14"/>
        <v>#NAME?</v>
      </c>
      <c r="F16" s="42" t="e">
        <f t="shared" si="1"/>
        <v>#NAME?</v>
      </c>
      <c r="G16" s="42">
        <f ca="1" t="shared" si="2"/>
        <v>9</v>
      </c>
      <c r="H16" s="42" t="e">
        <f t="shared" si="3"/>
        <v>#NAME?</v>
      </c>
      <c r="I16" s="42" t="e">
        <f t="shared" si="12"/>
        <v>#NAME?</v>
      </c>
      <c r="J16" s="42" t="e">
        <f t="shared" si="4"/>
        <v>#NAME?</v>
      </c>
      <c r="K16" s="42" t="e">
        <f t="shared" si="5"/>
        <v>#NAME?</v>
      </c>
      <c r="L16" s="19" t="e">
        <f>IF(K16&gt;0,RANDBETWEEN(1,3),0)</f>
        <v>#NAME?</v>
      </c>
      <c r="M16" s="40" t="e">
        <f t="shared" si="6"/>
        <v>#NAME?</v>
      </c>
      <c r="N16" s="40" t="e">
        <f t="shared" si="7"/>
        <v>#NAME?</v>
      </c>
      <c r="O16" s="40" t="e">
        <f t="shared" si="8"/>
        <v>#NAME?</v>
      </c>
      <c r="P16" s="40" t="e">
        <f t="shared" si="9"/>
        <v>#NAME?</v>
      </c>
    </row>
    <row r="17" spans="1:16" ht="11.25">
      <c r="A17" s="43">
        <v>7</v>
      </c>
      <c r="B17" s="42" t="e">
        <f t="shared" si="10"/>
        <v>#NAME?</v>
      </c>
      <c r="C17" s="42" t="e">
        <f t="shared" si="11"/>
        <v>#NAME?</v>
      </c>
      <c r="D17" s="42" t="e">
        <f t="shared" si="13"/>
        <v>#NAME?</v>
      </c>
      <c r="E17" s="42" t="e">
        <f t="shared" si="14"/>
        <v>#NAME?</v>
      </c>
      <c r="F17" s="42" t="e">
        <f t="shared" si="1"/>
        <v>#NAME?</v>
      </c>
      <c r="G17" s="42">
        <f ca="1" t="shared" si="2"/>
        <v>7</v>
      </c>
      <c r="H17" s="42" t="e">
        <f t="shared" si="3"/>
        <v>#NAME?</v>
      </c>
      <c r="I17" s="42" t="e">
        <f t="shared" si="12"/>
        <v>#NAME?</v>
      </c>
      <c r="J17" s="42" t="e">
        <f t="shared" si="4"/>
        <v>#NAME?</v>
      </c>
      <c r="K17" s="42" t="e">
        <f t="shared" si="5"/>
        <v>#NAME?</v>
      </c>
      <c r="L17" s="19" t="e">
        <f>IF(K17&gt;0,RANDBETWEEN(1,3),0)</f>
        <v>#NAME?</v>
      </c>
      <c r="M17" s="40" t="e">
        <f t="shared" si="6"/>
        <v>#NAME?</v>
      </c>
      <c r="N17" s="40" t="e">
        <f t="shared" si="7"/>
        <v>#NAME?</v>
      </c>
      <c r="O17" s="40" t="e">
        <f t="shared" si="8"/>
        <v>#NAME?</v>
      </c>
      <c r="P17" s="40" t="e">
        <f t="shared" si="9"/>
        <v>#NAME?</v>
      </c>
    </row>
    <row r="18" spans="1:16" ht="11.25">
      <c r="A18" s="43">
        <v>8</v>
      </c>
      <c r="B18" s="42" t="e">
        <f t="shared" si="10"/>
        <v>#NAME?</v>
      </c>
      <c r="C18" s="42" t="e">
        <f t="shared" si="11"/>
        <v>#NAME?</v>
      </c>
      <c r="D18" s="42" t="e">
        <f t="shared" si="13"/>
        <v>#NAME?</v>
      </c>
      <c r="E18" s="42" t="e">
        <f t="shared" si="14"/>
        <v>#NAME?</v>
      </c>
      <c r="F18" s="42" t="e">
        <f t="shared" si="1"/>
        <v>#NAME?</v>
      </c>
      <c r="G18" s="42">
        <f ca="1" t="shared" si="2"/>
        <v>9</v>
      </c>
      <c r="H18" s="42" t="e">
        <f t="shared" si="3"/>
        <v>#NAME?</v>
      </c>
      <c r="I18" s="42" t="e">
        <f t="shared" si="12"/>
        <v>#NAME?</v>
      </c>
      <c r="J18" s="42" t="e">
        <f t="shared" si="4"/>
        <v>#NAME?</v>
      </c>
      <c r="K18" s="42" t="e">
        <f t="shared" si="5"/>
        <v>#NAME?</v>
      </c>
      <c r="L18" s="19" t="e">
        <f>IF(K18&gt;0,RANDBETWEEN(1,3),0)</f>
        <v>#NAME?</v>
      </c>
      <c r="M18" s="40" t="e">
        <f t="shared" si="6"/>
        <v>#NAME?</v>
      </c>
      <c r="N18" s="40" t="e">
        <f t="shared" si="7"/>
        <v>#NAME?</v>
      </c>
      <c r="O18" s="40" t="e">
        <f t="shared" si="8"/>
        <v>#NAME?</v>
      </c>
      <c r="P18" s="40" t="e">
        <f t="shared" si="9"/>
        <v>#NAME?</v>
      </c>
    </row>
    <row r="19" spans="1:16" ht="11.25">
      <c r="A19" s="43">
        <v>9</v>
      </c>
      <c r="B19" s="42" t="e">
        <f t="shared" si="10"/>
        <v>#NAME?</v>
      </c>
      <c r="C19" s="42" t="e">
        <f t="shared" si="11"/>
        <v>#NAME?</v>
      </c>
      <c r="D19" s="42" t="e">
        <f t="shared" si="13"/>
        <v>#NAME?</v>
      </c>
      <c r="E19" s="42" t="e">
        <f t="shared" si="14"/>
        <v>#NAME?</v>
      </c>
      <c r="F19" s="42" t="e">
        <f t="shared" si="1"/>
        <v>#NAME?</v>
      </c>
      <c r="G19" s="42">
        <f ca="1" t="shared" si="2"/>
        <v>3</v>
      </c>
      <c r="H19" s="42" t="e">
        <f t="shared" si="3"/>
        <v>#NAME?</v>
      </c>
      <c r="I19" s="42" t="e">
        <f t="shared" si="12"/>
        <v>#NAME?</v>
      </c>
      <c r="J19" s="42" t="e">
        <f t="shared" si="4"/>
        <v>#NAME?</v>
      </c>
      <c r="K19" s="42" t="e">
        <f t="shared" si="5"/>
        <v>#NAME?</v>
      </c>
      <c r="L19" s="19" t="e">
        <f>IF(K19&gt;0,RANDBETWEEN(1,3),0)</f>
        <v>#NAME?</v>
      </c>
      <c r="M19" s="40" t="e">
        <f t="shared" si="6"/>
        <v>#NAME?</v>
      </c>
      <c r="N19" s="40" t="e">
        <f t="shared" si="7"/>
        <v>#NAME?</v>
      </c>
      <c r="O19" s="40" t="e">
        <f t="shared" si="8"/>
        <v>#NAME?</v>
      </c>
      <c r="P19" s="40" t="e">
        <f t="shared" si="9"/>
        <v>#NAME?</v>
      </c>
    </row>
    <row r="20" spans="1:16" ht="11.25">
      <c r="A20" s="43">
        <v>10</v>
      </c>
      <c r="B20" s="42" t="e">
        <f t="shared" si="10"/>
        <v>#NAME?</v>
      </c>
      <c r="C20" s="42" t="e">
        <f t="shared" si="11"/>
        <v>#NAME?</v>
      </c>
      <c r="D20" s="42" t="e">
        <f t="shared" si="13"/>
        <v>#NAME?</v>
      </c>
      <c r="E20" s="42" t="e">
        <f t="shared" si="14"/>
        <v>#NAME?</v>
      </c>
      <c r="F20" s="42" t="e">
        <f t="shared" si="1"/>
        <v>#NAME?</v>
      </c>
      <c r="G20" s="42">
        <f ca="1" t="shared" si="2"/>
        <v>9</v>
      </c>
      <c r="H20" s="42" t="e">
        <f t="shared" si="3"/>
        <v>#NAME?</v>
      </c>
      <c r="I20" s="42" t="e">
        <f t="shared" si="12"/>
        <v>#NAME?</v>
      </c>
      <c r="J20" s="42" t="e">
        <f t="shared" si="4"/>
        <v>#NAME?</v>
      </c>
      <c r="K20" s="42" t="e">
        <f t="shared" si="5"/>
        <v>#NAME?</v>
      </c>
      <c r="L20" s="19" t="e">
        <f>IF(K20&gt;0,RANDBETWEEN(1,3),0)</f>
        <v>#NAME?</v>
      </c>
      <c r="M20" s="40" t="e">
        <f t="shared" si="6"/>
        <v>#NAME?</v>
      </c>
      <c r="N20" s="40" t="e">
        <f t="shared" si="7"/>
        <v>#NAME?</v>
      </c>
      <c r="O20" s="40" t="e">
        <f t="shared" si="8"/>
        <v>#NAME?</v>
      </c>
      <c r="P20" s="40" t="e">
        <f t="shared" si="9"/>
        <v>#NAME?</v>
      </c>
    </row>
    <row r="21" spans="1:16" ht="11.25">
      <c r="A21" s="43">
        <v>11</v>
      </c>
      <c r="B21" s="42" t="e">
        <f t="shared" si="10"/>
        <v>#NAME?</v>
      </c>
      <c r="C21" s="42" t="e">
        <f t="shared" si="11"/>
        <v>#NAME?</v>
      </c>
      <c r="D21" s="42" t="e">
        <f t="shared" si="13"/>
        <v>#NAME?</v>
      </c>
      <c r="E21" s="42" t="e">
        <f t="shared" si="14"/>
        <v>#NAME?</v>
      </c>
      <c r="F21" s="42" t="e">
        <f t="shared" si="1"/>
        <v>#NAME?</v>
      </c>
      <c r="G21" s="42">
        <f ca="1" t="shared" si="2"/>
        <v>7</v>
      </c>
      <c r="H21" s="42" t="e">
        <f t="shared" si="3"/>
        <v>#NAME?</v>
      </c>
      <c r="I21" s="42" t="e">
        <f t="shared" si="12"/>
        <v>#NAME?</v>
      </c>
      <c r="J21" s="42" t="e">
        <f t="shared" si="4"/>
        <v>#NAME?</v>
      </c>
      <c r="K21" s="42" t="e">
        <f t="shared" si="5"/>
        <v>#NAME?</v>
      </c>
      <c r="L21" s="19" t="e">
        <f>IF(K21&gt;0,RANDBETWEEN(1,3),0)</f>
        <v>#NAME?</v>
      </c>
      <c r="M21" s="40" t="e">
        <f t="shared" si="6"/>
        <v>#NAME?</v>
      </c>
      <c r="N21" s="40" t="e">
        <f t="shared" si="7"/>
        <v>#NAME?</v>
      </c>
      <c r="O21" s="40" t="e">
        <f t="shared" si="8"/>
        <v>#NAME?</v>
      </c>
      <c r="P21" s="40" t="e">
        <f t="shared" si="9"/>
        <v>#NAME?</v>
      </c>
    </row>
    <row r="22" spans="1:16" ht="11.25">
      <c r="A22" s="43">
        <v>12</v>
      </c>
      <c r="B22" s="42" t="e">
        <f t="shared" si="10"/>
        <v>#NAME?</v>
      </c>
      <c r="C22" s="42" t="e">
        <f t="shared" si="11"/>
        <v>#NAME?</v>
      </c>
      <c r="D22" s="42" t="e">
        <f t="shared" si="13"/>
        <v>#NAME?</v>
      </c>
      <c r="E22" s="42" t="e">
        <f t="shared" si="14"/>
        <v>#NAME?</v>
      </c>
      <c r="F22" s="42" t="e">
        <f t="shared" si="1"/>
        <v>#NAME?</v>
      </c>
      <c r="G22" s="42">
        <f ca="1" t="shared" si="2"/>
        <v>3</v>
      </c>
      <c r="H22" s="42" t="e">
        <f t="shared" si="3"/>
        <v>#NAME?</v>
      </c>
      <c r="I22" s="42" t="e">
        <f t="shared" si="12"/>
        <v>#NAME?</v>
      </c>
      <c r="J22" s="42" t="e">
        <f t="shared" si="4"/>
        <v>#NAME?</v>
      </c>
      <c r="K22" s="42" t="e">
        <f t="shared" si="5"/>
        <v>#NAME?</v>
      </c>
      <c r="L22" s="19" t="e">
        <f>IF(K22&gt;0,RANDBETWEEN(1,3),0)</f>
        <v>#NAME?</v>
      </c>
      <c r="M22" s="40" t="e">
        <f t="shared" si="6"/>
        <v>#NAME?</v>
      </c>
      <c r="N22" s="40" t="e">
        <f t="shared" si="7"/>
        <v>#NAME?</v>
      </c>
      <c r="O22" s="40" t="e">
        <f t="shared" si="8"/>
        <v>#NAME?</v>
      </c>
      <c r="P22" s="40" t="e">
        <f t="shared" si="9"/>
        <v>#NAME?</v>
      </c>
    </row>
    <row r="23" spans="1:16" ht="11.25">
      <c r="A23" s="43">
        <v>13</v>
      </c>
      <c r="B23" s="42" t="e">
        <f t="shared" si="10"/>
        <v>#NAME?</v>
      </c>
      <c r="C23" s="42" t="e">
        <f t="shared" si="11"/>
        <v>#NAME?</v>
      </c>
      <c r="D23" s="42" t="e">
        <f t="shared" si="13"/>
        <v>#NAME?</v>
      </c>
      <c r="E23" s="42" t="e">
        <f t="shared" si="14"/>
        <v>#NAME?</v>
      </c>
      <c r="F23" s="42" t="e">
        <f t="shared" si="1"/>
        <v>#NAME?</v>
      </c>
      <c r="G23" s="42">
        <f ca="1" t="shared" si="2"/>
        <v>5</v>
      </c>
      <c r="H23" s="42" t="e">
        <f t="shared" si="3"/>
        <v>#NAME?</v>
      </c>
      <c r="I23" s="42" t="e">
        <f t="shared" si="12"/>
        <v>#NAME?</v>
      </c>
      <c r="J23" s="42" t="e">
        <f t="shared" si="4"/>
        <v>#NAME?</v>
      </c>
      <c r="K23" s="42" t="e">
        <f t="shared" si="5"/>
        <v>#NAME?</v>
      </c>
      <c r="L23" s="19" t="e">
        <f>IF(K23&gt;0,RANDBETWEEN(1,3),0)</f>
        <v>#NAME?</v>
      </c>
      <c r="M23" s="40" t="e">
        <f t="shared" si="6"/>
        <v>#NAME?</v>
      </c>
      <c r="N23" s="40" t="e">
        <f t="shared" si="7"/>
        <v>#NAME?</v>
      </c>
      <c r="O23" s="40" t="e">
        <f t="shared" si="8"/>
        <v>#NAME?</v>
      </c>
      <c r="P23" s="40" t="e">
        <f t="shared" si="9"/>
        <v>#NAME?</v>
      </c>
    </row>
    <row r="24" spans="1:16" ht="11.25">
      <c r="A24" s="43">
        <v>14</v>
      </c>
      <c r="B24" s="42" t="e">
        <f t="shared" si="10"/>
        <v>#NAME?</v>
      </c>
      <c r="C24" s="42" t="e">
        <f t="shared" si="11"/>
        <v>#NAME?</v>
      </c>
      <c r="D24" s="42" t="e">
        <f t="shared" si="13"/>
        <v>#NAME?</v>
      </c>
      <c r="E24" s="42" t="e">
        <f t="shared" si="14"/>
        <v>#NAME?</v>
      </c>
      <c r="F24" s="42" t="e">
        <f t="shared" si="1"/>
        <v>#NAME?</v>
      </c>
      <c r="G24" s="42">
        <f ca="1" t="shared" si="2"/>
        <v>5</v>
      </c>
      <c r="H24" s="42" t="e">
        <f t="shared" si="3"/>
        <v>#NAME?</v>
      </c>
      <c r="I24" s="42" t="e">
        <f t="shared" si="12"/>
        <v>#NAME?</v>
      </c>
      <c r="J24" s="42" t="e">
        <f t="shared" si="4"/>
        <v>#NAME?</v>
      </c>
      <c r="K24" s="42" t="e">
        <f t="shared" si="5"/>
        <v>#NAME?</v>
      </c>
      <c r="L24" s="19" t="e">
        <f>IF(K24&gt;0,RANDBETWEEN(1,3),0)</f>
        <v>#NAME?</v>
      </c>
      <c r="M24" s="40" t="e">
        <f t="shared" si="6"/>
        <v>#NAME?</v>
      </c>
      <c r="N24" s="40" t="e">
        <f t="shared" si="7"/>
        <v>#NAME?</v>
      </c>
      <c r="O24" s="40" t="e">
        <f t="shared" si="8"/>
        <v>#NAME?</v>
      </c>
      <c r="P24" s="40" t="e">
        <f t="shared" si="9"/>
        <v>#NAME?</v>
      </c>
    </row>
    <row r="25" spans="1:16" ht="11.25">
      <c r="A25" s="43">
        <v>15</v>
      </c>
      <c r="B25" s="42" t="e">
        <f t="shared" si="10"/>
        <v>#NAME?</v>
      </c>
      <c r="C25" s="42" t="e">
        <f t="shared" si="11"/>
        <v>#NAME?</v>
      </c>
      <c r="D25" s="42" t="e">
        <f t="shared" si="13"/>
        <v>#NAME?</v>
      </c>
      <c r="E25" s="42" t="e">
        <f t="shared" si="14"/>
        <v>#NAME?</v>
      </c>
      <c r="F25" s="42" t="e">
        <f t="shared" si="1"/>
        <v>#NAME?</v>
      </c>
      <c r="G25" s="42">
        <f ca="1" t="shared" si="2"/>
        <v>1</v>
      </c>
      <c r="H25" s="42" t="e">
        <f t="shared" si="3"/>
        <v>#NAME?</v>
      </c>
      <c r="I25" s="42" t="e">
        <f t="shared" si="12"/>
        <v>#NAME?</v>
      </c>
      <c r="J25" s="42" t="e">
        <f t="shared" si="4"/>
        <v>#NAME?</v>
      </c>
      <c r="K25" s="42" t="e">
        <f t="shared" si="5"/>
        <v>#NAME?</v>
      </c>
      <c r="L25" s="19" t="e">
        <f>IF(K25&gt;0,RANDBETWEEN(1,3),0)</f>
        <v>#NAME?</v>
      </c>
      <c r="M25" s="40" t="e">
        <f t="shared" si="6"/>
        <v>#NAME?</v>
      </c>
      <c r="N25" s="40" t="e">
        <f t="shared" si="7"/>
        <v>#NAME?</v>
      </c>
      <c r="O25" s="40" t="e">
        <f t="shared" si="8"/>
        <v>#NAME?</v>
      </c>
      <c r="P25" s="40" t="e">
        <f t="shared" si="9"/>
        <v>#NAME?</v>
      </c>
    </row>
    <row r="26" spans="1:16" ht="11.25">
      <c r="A26" s="18"/>
      <c r="B26" s="18"/>
      <c r="C26" s="18"/>
      <c r="D26" s="18"/>
      <c r="E26" s="18"/>
      <c r="F26" s="18"/>
      <c r="G26" s="42"/>
      <c r="H26" s="42"/>
      <c r="I26" s="42"/>
      <c r="J26" s="42"/>
      <c r="K26" s="42"/>
      <c r="L26" s="18"/>
      <c r="M26" s="18"/>
      <c r="N26" s="18" t="s">
        <v>78</v>
      </c>
      <c r="O26" s="18"/>
      <c r="P26" s="40" t="e">
        <f>SUM(P11:P25)</f>
        <v>#NAME?</v>
      </c>
    </row>
    <row r="29" ht="11.25">
      <c r="B29" t="s">
        <v>103</v>
      </c>
    </row>
  </sheetData>
  <mergeCells count="2">
    <mergeCell ref="F3:G3"/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="92" zoomScaleNormal="92" workbookViewId="0" topLeftCell="A1">
      <selection activeCell="A25" sqref="A25"/>
    </sheetView>
  </sheetViews>
  <sheetFormatPr defaultColWidth="9.33203125" defaultRowHeight="11.25"/>
  <sheetData>
    <row r="1" spans="1:12" ht="14.25">
      <c r="A1" s="49" t="s">
        <v>82</v>
      </c>
      <c r="L1" s="14" t="s">
        <v>83</v>
      </c>
    </row>
    <row r="2" spans="1:12" ht="15">
      <c r="A2" s="50" t="e">
        <f>RANDBETWEEN(20,100)</f>
        <v>#NAME?</v>
      </c>
      <c r="B2" s="50" t="e">
        <f>RANDBETWEEN(20,100)</f>
        <v>#NAME?</v>
      </c>
      <c r="C2" s="50" t="e">
        <f>RANDBETWEEN(20,100)</f>
        <v>#NAME?</v>
      </c>
      <c r="D2" s="50" t="e">
        <f>RANDBETWEEN(20,100)</f>
        <v>#NAME?</v>
      </c>
      <c r="E2" s="50" t="e">
        <f>RANDBETWEEN(20,100)</f>
        <v>#NAME?</v>
      </c>
      <c r="F2" s="50" t="e">
        <f>RANDBETWEEN(20,100)</f>
        <v>#NAME?</v>
      </c>
      <c r="G2" s="50" t="e">
        <f>RANDBETWEEN(20,100)</f>
        <v>#NAME?</v>
      </c>
      <c r="H2" s="50" t="e">
        <f>RANDBETWEEN(20,100)</f>
        <v>#NAME?</v>
      </c>
      <c r="I2" s="50" t="e">
        <f>RANDBETWEEN(20,100)</f>
        <v>#NAME?</v>
      </c>
      <c r="J2" s="50" t="e">
        <f>RANDBETWEEN(20,100)</f>
        <v>#NAME?</v>
      </c>
      <c r="K2" s="50"/>
      <c r="L2" s="7">
        <v>30</v>
      </c>
    </row>
    <row r="3" spans="1:12" ht="15">
      <c r="A3" s="50" t="e">
        <f>RANDBETWEEN(20,100)</f>
        <v>#NAME?</v>
      </c>
      <c r="B3" s="50" t="e">
        <f>RANDBETWEEN(20,100)</f>
        <v>#NAME?</v>
      </c>
      <c r="C3" s="50" t="e">
        <f>RANDBETWEEN(20,100)</f>
        <v>#NAME?</v>
      </c>
      <c r="D3" s="50" t="e">
        <f>RANDBETWEEN(20,100)</f>
        <v>#NAME?</v>
      </c>
      <c r="E3" s="50" t="e">
        <f>RANDBETWEEN(20,100)</f>
        <v>#NAME?</v>
      </c>
      <c r="F3" s="50" t="e">
        <f>RANDBETWEEN(20,100)</f>
        <v>#NAME?</v>
      </c>
      <c r="G3" s="50" t="e">
        <f>RANDBETWEEN(20,100)</f>
        <v>#NAME?</v>
      </c>
      <c r="H3" s="50" t="e">
        <f>RANDBETWEEN(20,100)</f>
        <v>#NAME?</v>
      </c>
      <c r="I3" s="50" t="e">
        <f>RANDBETWEEN(20,100)</f>
        <v>#NAME?</v>
      </c>
      <c r="J3" s="50" t="e">
        <f>RANDBETWEEN(20,100)</f>
        <v>#NAME?</v>
      </c>
      <c r="K3" s="50"/>
      <c r="L3" s="7">
        <v>40</v>
      </c>
    </row>
    <row r="4" spans="1:12" ht="15">
      <c r="A4" s="50" t="e">
        <f>RANDBETWEEN(20,100)</f>
        <v>#NAME?</v>
      </c>
      <c r="B4" s="50" t="e">
        <f>RANDBETWEEN(20,100)</f>
        <v>#NAME?</v>
      </c>
      <c r="C4" s="50" t="e">
        <f>RANDBETWEEN(20,100)</f>
        <v>#NAME?</v>
      </c>
      <c r="D4" s="50" t="e">
        <f>RANDBETWEEN(20,100)</f>
        <v>#NAME?</v>
      </c>
      <c r="E4" s="50" t="e">
        <f>RANDBETWEEN(20,100)</f>
        <v>#NAME?</v>
      </c>
      <c r="F4" s="50" t="e">
        <f>RANDBETWEEN(20,100)</f>
        <v>#NAME?</v>
      </c>
      <c r="G4" s="50" t="e">
        <f>RANDBETWEEN(20,100)</f>
        <v>#NAME?</v>
      </c>
      <c r="H4" s="50" t="e">
        <f>RANDBETWEEN(20,100)</f>
        <v>#NAME?</v>
      </c>
      <c r="I4" s="50" t="e">
        <f>RANDBETWEEN(20,100)</f>
        <v>#NAME?</v>
      </c>
      <c r="J4" s="50" t="e">
        <f>RANDBETWEEN(20,100)</f>
        <v>#NAME?</v>
      </c>
      <c r="K4" s="50"/>
      <c r="L4" s="7">
        <v>50</v>
      </c>
    </row>
    <row r="5" spans="1:12" ht="15">
      <c r="A5" s="50" t="e">
        <f>RANDBETWEEN(20,100)</f>
        <v>#NAME?</v>
      </c>
      <c r="B5" s="50" t="e">
        <f>RANDBETWEEN(20,100)</f>
        <v>#NAME?</v>
      </c>
      <c r="C5" s="50" t="e">
        <f>RANDBETWEEN(20,100)</f>
        <v>#NAME?</v>
      </c>
      <c r="D5" s="50" t="e">
        <f>RANDBETWEEN(20,100)</f>
        <v>#NAME?</v>
      </c>
      <c r="E5" s="50" t="e">
        <f>RANDBETWEEN(20,100)</f>
        <v>#NAME?</v>
      </c>
      <c r="F5" s="50" t="e">
        <f>RANDBETWEEN(20,100)</f>
        <v>#NAME?</v>
      </c>
      <c r="G5" s="50" t="e">
        <f>RANDBETWEEN(20,100)</f>
        <v>#NAME?</v>
      </c>
      <c r="H5" s="50" t="e">
        <f>RANDBETWEEN(20,100)</f>
        <v>#NAME?</v>
      </c>
      <c r="I5" s="50" t="e">
        <f>RANDBETWEEN(20,100)</f>
        <v>#NAME?</v>
      </c>
      <c r="J5" s="50" t="e">
        <f>RANDBETWEEN(20,100)</f>
        <v>#NAME?</v>
      </c>
      <c r="K5" s="50"/>
      <c r="L5" s="7">
        <v>60</v>
      </c>
    </row>
    <row r="6" spans="1:12" ht="15">
      <c r="A6" s="50" t="e">
        <f>RANDBETWEEN(20,100)</f>
        <v>#NAME?</v>
      </c>
      <c r="B6" s="50" t="e">
        <f>RANDBETWEEN(20,100)</f>
        <v>#NAME?</v>
      </c>
      <c r="C6" s="50" t="e">
        <f>RANDBETWEEN(20,100)</f>
        <v>#NAME?</v>
      </c>
      <c r="D6" s="50" t="e">
        <f>RANDBETWEEN(20,100)</f>
        <v>#NAME?</v>
      </c>
      <c r="E6" s="50" t="e">
        <f>RANDBETWEEN(20,100)</f>
        <v>#NAME?</v>
      </c>
      <c r="F6" s="50" t="e">
        <f>RANDBETWEEN(20,100)</f>
        <v>#NAME?</v>
      </c>
      <c r="G6" s="50" t="e">
        <f>RANDBETWEEN(20,100)</f>
        <v>#NAME?</v>
      </c>
      <c r="H6" s="50" t="e">
        <f>RANDBETWEEN(20,100)</f>
        <v>#NAME?</v>
      </c>
      <c r="I6" s="50" t="e">
        <f>RANDBETWEEN(20,100)</f>
        <v>#NAME?</v>
      </c>
      <c r="J6" s="50" t="e">
        <f>RANDBETWEEN(20,100)</f>
        <v>#NAME?</v>
      </c>
      <c r="K6" s="50"/>
      <c r="L6" s="7">
        <v>70</v>
      </c>
    </row>
    <row r="7" spans="1:12" ht="15">
      <c r="A7" s="50" t="e">
        <f>RANDBETWEEN(20,100)</f>
        <v>#NAME?</v>
      </c>
      <c r="B7" s="50" t="e">
        <f>RANDBETWEEN(20,100)</f>
        <v>#NAME?</v>
      </c>
      <c r="C7" s="50" t="e">
        <f>RANDBETWEEN(20,100)</f>
        <v>#NAME?</v>
      </c>
      <c r="D7" s="50" t="e">
        <f>RANDBETWEEN(20,100)</f>
        <v>#NAME?</v>
      </c>
      <c r="E7" s="50" t="e">
        <f>RANDBETWEEN(20,100)</f>
        <v>#NAME?</v>
      </c>
      <c r="F7" s="50" t="e">
        <f>RANDBETWEEN(20,100)</f>
        <v>#NAME?</v>
      </c>
      <c r="G7" s="50" t="e">
        <f>RANDBETWEEN(20,100)</f>
        <v>#NAME?</v>
      </c>
      <c r="H7" s="50" t="e">
        <f>RANDBETWEEN(20,100)</f>
        <v>#NAME?</v>
      </c>
      <c r="I7" s="50" t="e">
        <f>RANDBETWEEN(20,100)</f>
        <v>#NAME?</v>
      </c>
      <c r="J7" s="50" t="e">
        <f>RANDBETWEEN(20,100)</f>
        <v>#NAME?</v>
      </c>
      <c r="K7" s="50"/>
      <c r="L7" s="7">
        <v>80</v>
      </c>
    </row>
    <row r="8" spans="1:12" ht="15">
      <c r="A8" s="50" t="e">
        <f>RANDBETWEEN(20,100)</f>
        <v>#NAME?</v>
      </c>
      <c r="B8" s="50" t="e">
        <f>RANDBETWEEN(20,100)</f>
        <v>#NAME?</v>
      </c>
      <c r="C8" s="50" t="e">
        <f>RANDBETWEEN(20,100)</f>
        <v>#NAME?</v>
      </c>
      <c r="D8" s="50" t="e">
        <f>RANDBETWEEN(20,100)</f>
        <v>#NAME?</v>
      </c>
      <c r="E8" s="50" t="e">
        <f>RANDBETWEEN(20,100)</f>
        <v>#NAME?</v>
      </c>
      <c r="F8" s="50" t="e">
        <f>RANDBETWEEN(20,100)</f>
        <v>#NAME?</v>
      </c>
      <c r="G8" s="50" t="e">
        <f>RANDBETWEEN(20,100)</f>
        <v>#NAME?</v>
      </c>
      <c r="H8" s="50" t="e">
        <f>RANDBETWEEN(20,100)</f>
        <v>#NAME?</v>
      </c>
      <c r="I8" s="50" t="e">
        <f>RANDBETWEEN(20,100)</f>
        <v>#NAME?</v>
      </c>
      <c r="J8" s="50" t="e">
        <f>RANDBETWEEN(20,100)</f>
        <v>#NAME?</v>
      </c>
      <c r="K8" s="50"/>
      <c r="L8" s="7">
        <v>90</v>
      </c>
    </row>
    <row r="9" spans="1:12" ht="15">
      <c r="A9" s="50" t="e">
        <f>RANDBETWEEN(20,100)</f>
        <v>#NAME?</v>
      </c>
      <c r="B9" s="50" t="e">
        <f>RANDBETWEEN(20,100)</f>
        <v>#NAME?</v>
      </c>
      <c r="C9" s="50" t="e">
        <f>RANDBETWEEN(20,100)</f>
        <v>#NAME?</v>
      </c>
      <c r="D9" s="50" t="e">
        <f>RANDBETWEEN(20,100)</f>
        <v>#NAME?</v>
      </c>
      <c r="E9" s="50" t="e">
        <f>RANDBETWEEN(20,100)</f>
        <v>#NAME?</v>
      </c>
      <c r="F9" s="50" t="e">
        <f>RANDBETWEEN(20,100)</f>
        <v>#NAME?</v>
      </c>
      <c r="G9" s="50" t="e">
        <f>RANDBETWEEN(20,100)</f>
        <v>#NAME?</v>
      </c>
      <c r="H9" s="50" t="e">
        <f>RANDBETWEEN(20,100)</f>
        <v>#NAME?</v>
      </c>
      <c r="I9" s="50" t="e">
        <f>RANDBETWEEN(20,100)</f>
        <v>#NAME?</v>
      </c>
      <c r="J9" s="50" t="e">
        <f>RANDBETWEEN(20,100)</f>
        <v>#NAME?</v>
      </c>
      <c r="K9" s="50"/>
      <c r="L9" s="7">
        <v>100</v>
      </c>
    </row>
    <row r="10" spans="1:11" ht="15">
      <c r="A10" s="50" t="e">
        <f>RANDBETWEEN(20,100)</f>
        <v>#NAME?</v>
      </c>
      <c r="B10" s="50" t="e">
        <f>RANDBETWEEN(20,100)</f>
        <v>#NAME?</v>
      </c>
      <c r="C10" s="50" t="e">
        <f>RANDBETWEEN(20,100)</f>
        <v>#NAME?</v>
      </c>
      <c r="D10" s="50" t="e">
        <f>RANDBETWEEN(20,100)</f>
        <v>#NAME?</v>
      </c>
      <c r="E10" s="50" t="e">
        <f>RANDBETWEEN(20,100)</f>
        <v>#NAME?</v>
      </c>
      <c r="F10" s="50" t="e">
        <f>RANDBETWEEN(20,100)</f>
        <v>#NAME?</v>
      </c>
      <c r="G10" s="50" t="e">
        <f>RANDBETWEEN(20,100)</f>
        <v>#NAME?</v>
      </c>
      <c r="H10" s="50" t="e">
        <f>RANDBETWEEN(20,100)</f>
        <v>#NAME?</v>
      </c>
      <c r="I10" s="50" t="e">
        <f>RANDBETWEEN(20,100)</f>
        <v>#NAME?</v>
      </c>
      <c r="J10" s="50" t="e">
        <f>RANDBETWEEN(20,100)</f>
        <v>#NAME?</v>
      </c>
      <c r="K10" s="50"/>
    </row>
    <row r="11" spans="1:11" ht="15">
      <c r="A11" s="50" t="e">
        <f>RANDBETWEEN(20,100)</f>
        <v>#NAME?</v>
      </c>
      <c r="B11" s="50" t="e">
        <f>RANDBETWEEN(20,100)</f>
        <v>#NAME?</v>
      </c>
      <c r="C11" s="50" t="e">
        <f>RANDBETWEEN(20,100)</f>
        <v>#NAME?</v>
      </c>
      <c r="D11" s="50" t="e">
        <f>RANDBETWEEN(20,100)</f>
        <v>#NAME?</v>
      </c>
      <c r="E11" s="50" t="e">
        <f>RANDBETWEEN(20,100)</f>
        <v>#NAME?</v>
      </c>
      <c r="F11" s="50" t="e">
        <f>RANDBETWEEN(20,100)</f>
        <v>#NAME?</v>
      </c>
      <c r="G11" s="50" t="e">
        <f>RANDBETWEEN(20,100)</f>
        <v>#NAME?</v>
      </c>
      <c r="H11" s="50" t="e">
        <f>RANDBETWEEN(20,100)</f>
        <v>#NAME?</v>
      </c>
      <c r="I11" s="50" t="e">
        <f>RANDBETWEEN(20,100)</f>
        <v>#NAME?</v>
      </c>
      <c r="J11" s="50" t="e">
        <f>RANDBETWEEN(20,100)</f>
        <v>#NAME?</v>
      </c>
      <c r="K11" s="50"/>
    </row>
    <row r="12" spans="1:11" ht="15">
      <c r="A12" s="50" t="e">
        <f>RANDBETWEEN(20,100)</f>
        <v>#NAME?</v>
      </c>
      <c r="B12" s="50" t="e">
        <f>RANDBETWEEN(20,100)</f>
        <v>#NAME?</v>
      </c>
      <c r="C12" s="50" t="e">
        <f>RANDBETWEEN(20,100)</f>
        <v>#NAME?</v>
      </c>
      <c r="D12" s="50" t="e">
        <f>RANDBETWEEN(20,100)</f>
        <v>#NAME?</v>
      </c>
      <c r="E12" s="50" t="e">
        <f>RANDBETWEEN(20,100)</f>
        <v>#NAME?</v>
      </c>
      <c r="F12" s="50" t="e">
        <f>RANDBETWEEN(20,100)</f>
        <v>#NAME?</v>
      </c>
      <c r="G12" s="50" t="e">
        <f>RANDBETWEEN(20,100)</f>
        <v>#NAME?</v>
      </c>
      <c r="H12" s="50" t="e">
        <f>RANDBETWEEN(20,100)</f>
        <v>#NAME?</v>
      </c>
      <c r="I12" s="50" t="e">
        <f>RANDBETWEEN(20,100)</f>
        <v>#NAME?</v>
      </c>
      <c r="J12" s="50" t="e">
        <f>RANDBETWEEN(20,100)</f>
        <v>#NAME?</v>
      </c>
      <c r="K12" s="50"/>
    </row>
    <row r="13" spans="1:11" ht="15">
      <c r="A13" s="50" t="e">
        <f>RANDBETWEEN(20,100)</f>
        <v>#NAME?</v>
      </c>
      <c r="B13" s="50" t="e">
        <f>RANDBETWEEN(20,100)</f>
        <v>#NAME?</v>
      </c>
      <c r="C13" s="50" t="e">
        <f>RANDBETWEEN(20,100)</f>
        <v>#NAME?</v>
      </c>
      <c r="D13" s="50" t="e">
        <f>RANDBETWEEN(20,100)</f>
        <v>#NAME?</v>
      </c>
      <c r="E13" s="50" t="e">
        <f>RANDBETWEEN(20,100)</f>
        <v>#NAME?</v>
      </c>
      <c r="F13" s="50" t="e">
        <f>RANDBETWEEN(20,100)</f>
        <v>#NAME?</v>
      </c>
      <c r="G13" s="50" t="e">
        <f>RANDBETWEEN(20,100)</f>
        <v>#NAME?</v>
      </c>
      <c r="H13" s="50" t="e">
        <f>RANDBETWEEN(20,100)</f>
        <v>#NAME?</v>
      </c>
      <c r="I13" s="50" t="e">
        <f>RANDBETWEEN(20,100)</f>
        <v>#NAME?</v>
      </c>
      <c r="J13" s="50" t="e">
        <f>RANDBETWEEN(20,100)</f>
        <v>#NAME?</v>
      </c>
      <c r="K13" s="50"/>
    </row>
    <row r="14" spans="1:11" ht="15">
      <c r="A14" s="50" t="e">
        <f>RANDBETWEEN(20,100)</f>
        <v>#NAME?</v>
      </c>
      <c r="B14" s="50" t="e">
        <f>RANDBETWEEN(20,100)</f>
        <v>#NAME?</v>
      </c>
      <c r="C14" s="50" t="e">
        <f>RANDBETWEEN(20,100)</f>
        <v>#NAME?</v>
      </c>
      <c r="D14" s="50" t="e">
        <f>RANDBETWEEN(20,100)</f>
        <v>#NAME?</v>
      </c>
      <c r="E14" s="50" t="e">
        <f>RANDBETWEEN(20,100)</f>
        <v>#NAME?</v>
      </c>
      <c r="F14" s="50" t="e">
        <f>RANDBETWEEN(20,100)</f>
        <v>#NAME?</v>
      </c>
      <c r="G14" s="50" t="e">
        <f>RANDBETWEEN(20,100)</f>
        <v>#NAME?</v>
      </c>
      <c r="H14" s="50" t="e">
        <f>RANDBETWEEN(20,100)</f>
        <v>#NAME?</v>
      </c>
      <c r="I14" s="50" t="e">
        <f>RANDBETWEEN(20,100)</f>
        <v>#NAME?</v>
      </c>
      <c r="J14" s="50" t="e">
        <f>RANDBETWEEN(20,100)</f>
        <v>#NAME?</v>
      </c>
      <c r="K14" s="50"/>
    </row>
    <row r="15" spans="1:11" ht="15">
      <c r="A15" s="50" t="e">
        <f>RANDBETWEEN(20,100)</f>
        <v>#NAME?</v>
      </c>
      <c r="B15" s="50" t="e">
        <f>RANDBETWEEN(20,100)</f>
        <v>#NAME?</v>
      </c>
      <c r="C15" s="50" t="e">
        <f>RANDBETWEEN(20,100)</f>
        <v>#NAME?</v>
      </c>
      <c r="D15" s="50" t="e">
        <f>RANDBETWEEN(20,100)</f>
        <v>#NAME?</v>
      </c>
      <c r="E15" s="50" t="e">
        <f>RANDBETWEEN(20,100)</f>
        <v>#NAME?</v>
      </c>
      <c r="F15" s="50" t="e">
        <f>RANDBETWEEN(20,100)</f>
        <v>#NAME?</v>
      </c>
      <c r="G15" s="50" t="e">
        <f>RANDBETWEEN(20,100)</f>
        <v>#NAME?</v>
      </c>
      <c r="H15" s="50" t="e">
        <f>RANDBETWEEN(20,100)</f>
        <v>#NAME?</v>
      </c>
      <c r="I15" s="50" t="e">
        <f>RANDBETWEEN(20,100)</f>
        <v>#NAME?</v>
      </c>
      <c r="J15" s="50" t="e">
        <f>RANDBETWEEN(20,100)</f>
        <v>#NAME?</v>
      </c>
      <c r="K15" s="50"/>
    </row>
    <row r="16" spans="1:11" ht="15">
      <c r="A16" s="50" t="e">
        <f>RANDBETWEEN(20,100)</f>
        <v>#NAME?</v>
      </c>
      <c r="B16" s="50" t="e">
        <f>RANDBETWEEN(20,100)</f>
        <v>#NAME?</v>
      </c>
      <c r="C16" s="50" t="e">
        <f>RANDBETWEEN(20,100)</f>
        <v>#NAME?</v>
      </c>
      <c r="D16" s="50" t="e">
        <f>RANDBETWEEN(20,100)</f>
        <v>#NAME?</v>
      </c>
      <c r="E16" s="50" t="e">
        <f>RANDBETWEEN(20,100)</f>
        <v>#NAME?</v>
      </c>
      <c r="F16" s="50" t="e">
        <f>RANDBETWEEN(20,100)</f>
        <v>#NAME?</v>
      </c>
      <c r="G16" s="50" t="e">
        <f>RANDBETWEEN(20,100)</f>
        <v>#NAME?</v>
      </c>
      <c r="H16" s="50" t="e">
        <f>RANDBETWEEN(20,100)</f>
        <v>#NAME?</v>
      </c>
      <c r="I16" s="50" t="e">
        <f>RANDBETWEEN(20,100)</f>
        <v>#NAME?</v>
      </c>
      <c r="J16" s="50" t="e">
        <f>RANDBETWEEN(20,100)</f>
        <v>#NAME?</v>
      </c>
      <c r="K16" s="50"/>
    </row>
    <row r="17" spans="1:11" ht="15">
      <c r="A17" s="50" t="e">
        <f>RANDBETWEEN(20,100)</f>
        <v>#NAME?</v>
      </c>
      <c r="B17" s="50" t="e">
        <f>RANDBETWEEN(20,100)</f>
        <v>#NAME?</v>
      </c>
      <c r="C17" s="50" t="e">
        <f>RANDBETWEEN(20,100)</f>
        <v>#NAME?</v>
      </c>
      <c r="D17" s="50" t="e">
        <f>RANDBETWEEN(20,100)</f>
        <v>#NAME?</v>
      </c>
      <c r="E17" s="50" t="e">
        <f>RANDBETWEEN(20,100)</f>
        <v>#NAME?</v>
      </c>
      <c r="F17" s="50" t="e">
        <f>RANDBETWEEN(20,100)</f>
        <v>#NAME?</v>
      </c>
      <c r="G17" s="50" t="e">
        <f>RANDBETWEEN(20,100)</f>
        <v>#NAME?</v>
      </c>
      <c r="H17" s="50" t="e">
        <f>RANDBETWEEN(20,100)</f>
        <v>#NAME?</v>
      </c>
      <c r="I17" s="50" t="e">
        <f>RANDBETWEEN(20,100)</f>
        <v>#NAME?</v>
      </c>
      <c r="J17" s="50" t="e">
        <f>RANDBETWEEN(20,100)</f>
        <v>#NAME?</v>
      </c>
      <c r="K17" s="50"/>
    </row>
    <row r="18" spans="1:11" ht="15">
      <c r="A18" s="50" t="e">
        <f>RANDBETWEEN(20,100)</f>
        <v>#NAME?</v>
      </c>
      <c r="B18" s="50" t="e">
        <f>RANDBETWEEN(20,100)</f>
        <v>#NAME?</v>
      </c>
      <c r="C18" s="50" t="e">
        <f>RANDBETWEEN(20,100)</f>
        <v>#NAME?</v>
      </c>
      <c r="D18" s="50" t="e">
        <f>RANDBETWEEN(20,100)</f>
        <v>#NAME?</v>
      </c>
      <c r="E18" s="50" t="e">
        <f>RANDBETWEEN(20,100)</f>
        <v>#NAME?</v>
      </c>
      <c r="F18" s="50" t="e">
        <f>RANDBETWEEN(20,100)</f>
        <v>#NAME?</v>
      </c>
      <c r="G18" s="50" t="e">
        <f>RANDBETWEEN(20,100)</f>
        <v>#NAME?</v>
      </c>
      <c r="H18" s="50" t="e">
        <f>RANDBETWEEN(20,100)</f>
        <v>#NAME?</v>
      </c>
      <c r="I18" s="50" t="e">
        <f>RANDBETWEEN(20,100)</f>
        <v>#NAME?</v>
      </c>
      <c r="J18" s="50" t="e">
        <f>RANDBETWEEN(20,100)</f>
        <v>#NAME?</v>
      </c>
      <c r="K18" s="50"/>
    </row>
    <row r="19" spans="1:11" ht="15">
      <c r="A19" s="50" t="e">
        <f>RANDBETWEEN(20,100)</f>
        <v>#NAME?</v>
      </c>
      <c r="B19" s="50" t="e">
        <f>RANDBETWEEN(20,100)</f>
        <v>#NAME?</v>
      </c>
      <c r="C19" s="50" t="e">
        <f>RANDBETWEEN(20,100)</f>
        <v>#NAME?</v>
      </c>
      <c r="D19" s="50" t="e">
        <f>RANDBETWEEN(20,100)</f>
        <v>#NAME?</v>
      </c>
      <c r="E19" s="50" t="e">
        <f>RANDBETWEEN(20,100)</f>
        <v>#NAME?</v>
      </c>
      <c r="F19" s="50" t="e">
        <f>RANDBETWEEN(20,100)</f>
        <v>#NAME?</v>
      </c>
      <c r="G19" s="50" t="e">
        <f>RANDBETWEEN(20,100)</f>
        <v>#NAME?</v>
      </c>
      <c r="H19" s="50" t="e">
        <f>RANDBETWEEN(20,100)</f>
        <v>#NAME?</v>
      </c>
      <c r="I19" s="50" t="e">
        <f>RANDBETWEEN(20,100)</f>
        <v>#NAME?</v>
      </c>
      <c r="J19" s="50" t="e">
        <f>RANDBETWEEN(20,100)</f>
        <v>#NAME?</v>
      </c>
      <c r="K19" s="50"/>
    </row>
    <row r="20" spans="1:11" ht="15">
      <c r="A20" s="50" t="e">
        <f>RANDBETWEEN(20,100)</f>
        <v>#NAME?</v>
      </c>
      <c r="B20" s="50" t="e">
        <f>RANDBETWEEN(20,100)</f>
        <v>#NAME?</v>
      </c>
      <c r="C20" s="50" t="e">
        <f>RANDBETWEEN(20,100)</f>
        <v>#NAME?</v>
      </c>
      <c r="D20" s="50" t="e">
        <f>RANDBETWEEN(20,100)</f>
        <v>#NAME?</v>
      </c>
      <c r="E20" s="50" t="e">
        <f>RANDBETWEEN(20,100)</f>
        <v>#NAME?</v>
      </c>
      <c r="F20" s="50" t="e">
        <f>RANDBETWEEN(20,100)</f>
        <v>#NAME?</v>
      </c>
      <c r="G20" s="50" t="e">
        <f>RANDBETWEEN(20,100)</f>
        <v>#NAME?</v>
      </c>
      <c r="H20" s="50" t="e">
        <f>RANDBETWEEN(20,100)</f>
        <v>#NAME?</v>
      </c>
      <c r="I20" s="50" t="e">
        <f>RANDBETWEEN(20,100)</f>
        <v>#NAME?</v>
      </c>
      <c r="J20" s="50" t="e">
        <f>RANDBETWEEN(20,100)</f>
        <v>#NAME?</v>
      </c>
      <c r="K20" s="50"/>
    </row>
    <row r="21" spans="1:11" ht="15">
      <c r="A21" s="50" t="e">
        <f>RANDBETWEEN(20,100)</f>
        <v>#NAME?</v>
      </c>
      <c r="B21" s="50" t="e">
        <f>RANDBETWEEN(20,100)</f>
        <v>#NAME?</v>
      </c>
      <c r="C21" s="50" t="e">
        <f>RANDBETWEEN(20,100)</f>
        <v>#NAME?</v>
      </c>
      <c r="D21" s="50" t="e">
        <f>RANDBETWEEN(20,100)</f>
        <v>#NAME?</v>
      </c>
      <c r="E21" s="50" t="e">
        <f>RANDBETWEEN(20,100)</f>
        <v>#NAME?</v>
      </c>
      <c r="F21" s="50" t="e">
        <f>RANDBETWEEN(20,100)</f>
        <v>#NAME?</v>
      </c>
      <c r="G21" s="50" t="e">
        <f>RANDBETWEEN(20,100)</f>
        <v>#NAME?</v>
      </c>
      <c r="H21" s="50" t="e">
        <f>RANDBETWEEN(20,100)</f>
        <v>#NAME?</v>
      </c>
      <c r="I21" s="50" t="e">
        <f>RANDBETWEEN(20,100)</f>
        <v>#NAME?</v>
      </c>
      <c r="J21" s="50" t="e">
        <f>RANDBETWEEN(20,100)</f>
        <v>#NAME?</v>
      </c>
      <c r="K21" s="50"/>
    </row>
    <row r="25" ht="11.25">
      <c r="A25" t="s">
        <v>102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F14"/>
  <sheetViews>
    <sheetView showGridLines="0" workbookViewId="0" topLeftCell="A1">
      <selection activeCell="H6" sqref="H6"/>
    </sheetView>
  </sheetViews>
  <sheetFormatPr defaultColWidth="9.33203125" defaultRowHeight="11.25" outlineLevelRow="1" outlineLevelCol="1"/>
  <cols>
    <col min="3" max="3" width="5.83203125" style="0" customWidth="1"/>
    <col min="4" max="6" width="12.83203125" style="0" bestFit="1" customWidth="1" outlineLevel="1"/>
  </cols>
  <sheetData>
    <row r="1" ht="12" thickBot="1"/>
    <row r="2" spans="2:6" ht="12">
      <c r="B2" s="56" t="s">
        <v>92</v>
      </c>
      <c r="C2" s="56"/>
      <c r="D2" s="61"/>
      <c r="E2" s="61"/>
      <c r="F2" s="61"/>
    </row>
    <row r="3" spans="2:6" ht="12" collapsed="1">
      <c r="B3" s="55"/>
      <c r="C3" s="55"/>
      <c r="D3" s="62" t="s">
        <v>94</v>
      </c>
      <c r="E3" s="62" t="s">
        <v>89</v>
      </c>
      <c r="F3" s="62" t="s">
        <v>91</v>
      </c>
    </row>
    <row r="4" spans="2:6" ht="67.5" hidden="1" outlineLevel="1">
      <c r="B4" s="58"/>
      <c r="C4" s="58"/>
      <c r="D4" s="51"/>
      <c r="E4" s="64" t="s">
        <v>90</v>
      </c>
      <c r="F4" s="64" t="s">
        <v>90</v>
      </c>
    </row>
    <row r="5" spans="2:6" ht="11.25">
      <c r="B5" s="59" t="s">
        <v>93</v>
      </c>
      <c r="C5" s="59"/>
      <c r="D5" s="57"/>
      <c r="E5" s="57"/>
      <c r="F5" s="57"/>
    </row>
    <row r="6" spans="2:6" ht="11.25" outlineLevel="1">
      <c r="B6" s="58"/>
      <c r="C6" s="58" t="s">
        <v>84</v>
      </c>
      <c r="D6" s="52">
        <v>12</v>
      </c>
      <c r="E6" s="63">
        <v>13</v>
      </c>
      <c r="F6" s="52">
        <v>12</v>
      </c>
    </row>
    <row r="7" spans="2:6" ht="11.25" outlineLevel="1">
      <c r="B7" s="58"/>
      <c r="C7" s="58" t="s">
        <v>85</v>
      </c>
      <c r="D7" s="52">
        <v>5</v>
      </c>
      <c r="E7" s="52">
        <v>5</v>
      </c>
      <c r="F7" s="63">
        <v>7</v>
      </c>
    </row>
    <row r="8" spans="2:6" ht="11.25">
      <c r="B8" s="59" t="s">
        <v>95</v>
      </c>
      <c r="C8" s="59"/>
      <c r="D8" s="57"/>
      <c r="E8" s="57"/>
      <c r="F8" s="57"/>
    </row>
    <row r="9" spans="2:6" ht="11.25" outlineLevel="1">
      <c r="B9" s="58"/>
      <c r="C9" s="58" t="s">
        <v>86</v>
      </c>
      <c r="D9" s="53">
        <v>46</v>
      </c>
      <c r="E9" s="53">
        <v>74</v>
      </c>
      <c r="F9" s="53">
        <v>67</v>
      </c>
    </row>
    <row r="10" spans="2:6" ht="11.25" outlineLevel="1">
      <c r="B10" s="58"/>
      <c r="C10" s="58" t="s">
        <v>87</v>
      </c>
      <c r="D10" s="53">
        <v>270</v>
      </c>
      <c r="E10" s="53">
        <v>150</v>
      </c>
      <c r="F10" s="53">
        <v>105</v>
      </c>
    </row>
    <row r="11" spans="2:6" ht="12" outlineLevel="1" thickBot="1">
      <c r="B11" s="60"/>
      <c r="C11" s="60" t="s">
        <v>88</v>
      </c>
      <c r="D11" s="54">
        <v>175</v>
      </c>
      <c r="E11" s="54">
        <v>200</v>
      </c>
      <c r="F11" s="54">
        <v>200</v>
      </c>
    </row>
    <row r="12" ht="11.25">
      <c r="B12" t="s">
        <v>96</v>
      </c>
    </row>
    <row r="13" ht="11.25">
      <c r="B13" t="s">
        <v>97</v>
      </c>
    </row>
    <row r="14" ht="11.25">
      <c r="B14" t="s">
        <v>98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F14"/>
  <sheetViews>
    <sheetView showGridLines="0" tabSelected="1" workbookViewId="0" topLeftCell="A1">
      <selection activeCell="A1" sqref="A1"/>
    </sheetView>
  </sheetViews>
  <sheetFormatPr defaultColWidth="9.33203125" defaultRowHeight="11.25" outlineLevelRow="1" outlineLevelCol="1"/>
  <cols>
    <col min="3" max="3" width="5.83203125" style="0" customWidth="1"/>
    <col min="4" max="6" width="12.83203125" style="0" bestFit="1" customWidth="1" outlineLevel="1"/>
  </cols>
  <sheetData>
    <row r="1" ht="12" thickBot="1"/>
    <row r="2" spans="2:6" ht="12">
      <c r="B2" s="66" t="s">
        <v>92</v>
      </c>
      <c r="C2" s="66"/>
      <c r="D2" s="61"/>
      <c r="E2" s="61"/>
      <c r="F2" s="61"/>
    </row>
    <row r="3" spans="2:6" ht="12" collapsed="1">
      <c r="B3" s="65"/>
      <c r="C3" s="65"/>
      <c r="D3" s="62" t="s">
        <v>94</v>
      </c>
      <c r="E3" s="62" t="s">
        <v>89</v>
      </c>
      <c r="F3" s="62" t="s">
        <v>99</v>
      </c>
    </row>
    <row r="4" spans="2:6" ht="67.5" hidden="1" outlineLevel="1">
      <c r="B4" s="67"/>
      <c r="C4" s="67"/>
      <c r="D4" s="51"/>
      <c r="E4" s="64" t="s">
        <v>90</v>
      </c>
      <c r="F4" s="64" t="s">
        <v>90</v>
      </c>
    </row>
    <row r="5" spans="2:6" ht="11.25">
      <c r="B5" s="68" t="s">
        <v>93</v>
      </c>
      <c r="C5" s="68"/>
      <c r="D5" s="57"/>
      <c r="E5" s="57"/>
      <c r="F5" s="57"/>
    </row>
    <row r="6" spans="2:6" ht="11.25" outlineLevel="1">
      <c r="B6" s="67"/>
      <c r="C6" s="67" t="s">
        <v>84</v>
      </c>
      <c r="D6" s="52">
        <v>11</v>
      </c>
      <c r="E6" s="63">
        <v>11</v>
      </c>
      <c r="F6" s="63">
        <v>11</v>
      </c>
    </row>
    <row r="7" spans="2:6" ht="11.25" outlineLevel="1">
      <c r="B7" s="67"/>
      <c r="C7" s="67" t="s">
        <v>85</v>
      </c>
      <c r="D7" s="52">
        <v>6</v>
      </c>
      <c r="E7" s="52">
        <v>6</v>
      </c>
      <c r="F7" s="63">
        <v>6</v>
      </c>
    </row>
    <row r="8" spans="2:6" ht="11.25">
      <c r="B8" s="68" t="s">
        <v>95</v>
      </c>
      <c r="C8" s="68"/>
      <c r="D8" s="57"/>
      <c r="E8" s="57"/>
      <c r="F8" s="57"/>
    </row>
    <row r="9" spans="2:6" ht="11.25" outlineLevel="1">
      <c r="B9" s="67"/>
      <c r="C9" s="67" t="s">
        <v>86</v>
      </c>
      <c r="D9" s="53">
        <v>61.5</v>
      </c>
      <c r="E9" s="53">
        <v>62.5</v>
      </c>
      <c r="F9" s="53">
        <v>57.5</v>
      </c>
    </row>
    <row r="10" spans="2:6" ht="11.25" outlineLevel="1">
      <c r="B10" s="67"/>
      <c r="C10" s="67" t="s">
        <v>87</v>
      </c>
      <c r="D10" s="53">
        <v>285</v>
      </c>
      <c r="E10" s="53">
        <v>105</v>
      </c>
      <c r="F10" s="53">
        <v>135</v>
      </c>
    </row>
    <row r="11" spans="2:6" ht="12" outlineLevel="1" thickBot="1">
      <c r="B11" s="69"/>
      <c r="C11" s="69" t="s">
        <v>88</v>
      </c>
      <c r="D11" s="54">
        <v>200</v>
      </c>
      <c r="E11" s="54">
        <v>200</v>
      </c>
      <c r="F11" s="54">
        <v>200</v>
      </c>
    </row>
    <row r="12" ht="11.25">
      <c r="B12" t="s">
        <v>96</v>
      </c>
    </row>
    <row r="13" ht="11.25">
      <c r="B13" t="s">
        <v>97</v>
      </c>
    </row>
    <row r="14" ht="11.25">
      <c r="B14" t="s">
        <v>98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2005-11-15T18:27:31Z</cp:lastPrinted>
  <dcterms:created xsi:type="dcterms:W3CDTF">2004-04-12T21:05:06Z</dcterms:created>
  <dcterms:modified xsi:type="dcterms:W3CDTF">2005-11-18T21:13:30Z</dcterms:modified>
  <cp:category/>
  <cp:version/>
  <cp:contentType/>
  <cp:contentStatus/>
</cp:coreProperties>
</file>