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Example 4-7" sheetId="1" r:id="rId1"/>
    <sheet name="Example 4-8" sheetId="2" r:id="rId2"/>
    <sheet name="Example 4-9" sheetId="3" r:id="rId3"/>
  </sheets>
  <definedNames>
    <definedName name="solver_adj" localSheetId="0" hidden="1">'Example 4-7'!$B$4:$G$4</definedName>
    <definedName name="solver_adj" localSheetId="1" hidden="1">'Example 4-8'!$B$4:$D$4</definedName>
    <definedName name="solver_adj" localSheetId="2" hidden="1">'Example 4-9'!$B$4:$M$4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'Example 4-7'!$H$7</definedName>
    <definedName name="solver_lhs1" localSheetId="1" hidden="1">'Example 4-8'!$E$7</definedName>
    <definedName name="solver_lhs1" localSheetId="2" hidden="1">'Example 4-9'!$N$7</definedName>
    <definedName name="solver_lhs10" localSheetId="2" hidden="1">'Example 4-9'!$N$16</definedName>
    <definedName name="solver_lhs11" localSheetId="2" hidden="1">'Example 4-9'!$N$17</definedName>
    <definedName name="solver_lhs12" localSheetId="2" hidden="1">'Example 4-9'!$N$18</definedName>
    <definedName name="solver_lhs13" localSheetId="2" hidden="1">'Example 4-9'!$N$19</definedName>
    <definedName name="solver_lhs14" localSheetId="2" hidden="1">'Example 4-9'!$N$20</definedName>
    <definedName name="solver_lhs15" localSheetId="2" hidden="1">'Example 4-9'!$N$22</definedName>
    <definedName name="solver_lhs16" localSheetId="2" hidden="1">'Example 4-9'!$N$21</definedName>
    <definedName name="solver_lhs2" localSheetId="0" hidden="1">'Example 4-7'!$H$8</definedName>
    <definedName name="solver_lhs2" localSheetId="1" hidden="1">'Example 4-8'!$E$8</definedName>
    <definedName name="solver_lhs2" localSheetId="2" hidden="1">'Example 4-9'!$N$8</definedName>
    <definedName name="solver_lhs3" localSheetId="0" hidden="1">'Example 4-7'!$H$9</definedName>
    <definedName name="solver_lhs3" localSheetId="1" hidden="1">'Example 4-8'!$E$9</definedName>
    <definedName name="solver_lhs3" localSheetId="2" hidden="1">'Example 4-9'!$N$9</definedName>
    <definedName name="solver_lhs4" localSheetId="0" hidden="1">'Example 4-7'!$H$10</definedName>
    <definedName name="solver_lhs4" localSheetId="2" hidden="1">'Example 4-9'!$N$10</definedName>
    <definedName name="solver_lhs5" localSheetId="0" hidden="1">'Example 4-7'!$H$11</definedName>
    <definedName name="solver_lhs5" localSheetId="2" hidden="1">'Example 4-9'!$N$11</definedName>
    <definedName name="solver_lhs6" localSheetId="0" hidden="1">'Example 4-7'!$H$12</definedName>
    <definedName name="solver_lhs6" localSheetId="2" hidden="1">'Example 4-9'!$N$12</definedName>
    <definedName name="solver_lhs7" localSheetId="0" hidden="1">'Example 4-7'!$H$13</definedName>
    <definedName name="solver_lhs7" localSheetId="2" hidden="1">'Example 4-9'!$N$13</definedName>
    <definedName name="solver_lhs8" localSheetId="0" hidden="1">'Example 4-7'!$H$14</definedName>
    <definedName name="solver_lhs8" localSheetId="2" hidden="1">'Example 4-9'!$N$14</definedName>
    <definedName name="solver_lhs9" localSheetId="2" hidden="1">'Example 4-9'!$N$15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um" localSheetId="0" hidden="1">8</definedName>
    <definedName name="solver_num" localSheetId="1" hidden="1">3</definedName>
    <definedName name="solver_num" localSheetId="2" hidden="1">16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'Example 4-7'!$H$5</definedName>
    <definedName name="solver_opt" localSheetId="1" hidden="1">'Example 4-8'!$E$5</definedName>
    <definedName name="solver_opt" localSheetId="2" hidden="1">'Example 4-9'!$N$5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2</definedName>
    <definedName name="solver_rel1" localSheetId="1" hidden="1">1</definedName>
    <definedName name="solver_rel1" localSheetId="2" hidden="1">1</definedName>
    <definedName name="solver_rel10" localSheetId="2" hidden="1">2</definedName>
    <definedName name="solver_rel11" localSheetId="2" hidden="1">2</definedName>
    <definedName name="solver_rel12" localSheetId="2" hidden="1">2</definedName>
    <definedName name="solver_rel13" localSheetId="2" hidden="1">3</definedName>
    <definedName name="solver_rel14" localSheetId="2" hidden="1">3</definedName>
    <definedName name="solver_rel15" localSheetId="2" hidden="1">2</definedName>
    <definedName name="solver_rel16" localSheetId="2" hidden="1">3</definedName>
    <definedName name="solver_rel2" localSheetId="0" hidden="1">3</definedName>
    <definedName name="solver_rel2" localSheetId="1" hidden="1">3</definedName>
    <definedName name="solver_rel2" localSheetId="2" hidden="1">1</definedName>
    <definedName name="solver_rel3" localSheetId="0" hidden="1">1</definedName>
    <definedName name="solver_rel3" localSheetId="1" hidden="1">2</definedName>
    <definedName name="solver_rel3" localSheetId="2" hidden="1">1</definedName>
    <definedName name="solver_rel4" localSheetId="0" hidden="1">3</definedName>
    <definedName name="solver_rel4" localSheetId="2" hidden="1">1</definedName>
    <definedName name="solver_rel5" localSheetId="0" hidden="1">3</definedName>
    <definedName name="solver_rel5" localSheetId="2" hidden="1">1</definedName>
    <definedName name="solver_rel6" localSheetId="0" hidden="1">1</definedName>
    <definedName name="solver_rel6" localSheetId="2" hidden="1">1</definedName>
    <definedName name="solver_rel7" localSheetId="0" hidden="1">1</definedName>
    <definedName name="solver_rel7" localSheetId="2" hidden="1">1</definedName>
    <definedName name="solver_rel8" localSheetId="0" hidden="1">1</definedName>
    <definedName name="solver_rel8" localSheetId="2" hidden="1">1</definedName>
    <definedName name="solver_rel9" localSheetId="2" hidden="1">2</definedName>
    <definedName name="solver_rhs1" localSheetId="0" hidden="1">'Example 4-7'!$I$7</definedName>
    <definedName name="solver_rhs1" localSheetId="1" hidden="1">'Example 4-8'!$F$7</definedName>
    <definedName name="solver_rhs1" localSheetId="2" hidden="1">'Example 4-9'!$O$7</definedName>
    <definedName name="solver_rhs10" localSheetId="2" hidden="1">'Example 4-9'!$O$16</definedName>
    <definedName name="solver_rhs11" localSheetId="2" hidden="1">'Example 4-9'!$O$17</definedName>
    <definedName name="solver_rhs12" localSheetId="2" hidden="1">'Example 4-9'!$O$18</definedName>
    <definedName name="solver_rhs13" localSheetId="2" hidden="1">'Example 4-9'!$O$19</definedName>
    <definedName name="solver_rhs14" localSheetId="2" hidden="1">'Example 4-9'!$O$20</definedName>
    <definedName name="solver_rhs15" localSheetId="2" hidden="1">'Example 4-9'!$O$22</definedName>
    <definedName name="solver_rhs16" localSheetId="2" hidden="1">'Example 4-9'!$O$21</definedName>
    <definedName name="solver_rhs2" localSheetId="0" hidden="1">'Example 4-7'!$I$8</definedName>
    <definedName name="solver_rhs2" localSheetId="1" hidden="1">'Example 4-8'!$F$8</definedName>
    <definedName name="solver_rhs2" localSheetId="2" hidden="1">'Example 4-9'!$O$8</definedName>
    <definedName name="solver_rhs3" localSheetId="0" hidden="1">'Example 4-7'!$I$9</definedName>
    <definedName name="solver_rhs3" localSheetId="1" hidden="1">'Example 4-8'!$F$9</definedName>
    <definedName name="solver_rhs3" localSheetId="2" hidden="1">'Example 4-9'!$O$9</definedName>
    <definedName name="solver_rhs4" localSheetId="0" hidden="1">'Example 4-7'!$I$10</definedName>
    <definedName name="solver_rhs4" localSheetId="2" hidden="1">'Example 4-9'!$O$10</definedName>
    <definedName name="solver_rhs5" localSheetId="0" hidden="1">'Example 4-7'!$I$11</definedName>
    <definedName name="solver_rhs5" localSheetId="2" hidden="1">'Example 4-9'!$O$11</definedName>
    <definedName name="solver_rhs6" localSheetId="0" hidden="1">'Example 4-7'!$I$12</definedName>
    <definedName name="solver_rhs6" localSheetId="2" hidden="1">'Example 4-9'!$O$12</definedName>
    <definedName name="solver_rhs7" localSheetId="0" hidden="1">'Example 4-7'!$I$13</definedName>
    <definedName name="solver_rhs7" localSheetId="2" hidden="1">'Example 4-9'!$O$13</definedName>
    <definedName name="solver_rhs8" localSheetId="0" hidden="1">'Example 4-7'!$I$14</definedName>
    <definedName name="solver_rhs8" localSheetId="2" hidden="1">'Example 4-9'!$O$14</definedName>
    <definedName name="solver_rhs9" localSheetId="2" hidden="1">'Example 4-9'!$O$15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1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<sst xmlns="http://schemas.openxmlformats.org/spreadsheetml/2006/main" count="78" uniqueCount="62">
  <si>
    <t xml:space="preserve">Unit Cost </t>
  </si>
  <si>
    <t>Quantities</t>
  </si>
  <si>
    <t>Total</t>
  </si>
  <si>
    <t>Cost</t>
  </si>
  <si>
    <t>Constraints</t>
  </si>
  <si>
    <t>Usage</t>
  </si>
  <si>
    <t>RHS</t>
  </si>
  <si>
    <t>Overage/Leftover</t>
  </si>
  <si>
    <t>Constraint 3</t>
  </si>
  <si>
    <t>Constraint 4</t>
  </si>
  <si>
    <t>Constraint 5</t>
  </si>
  <si>
    <t>Constraint 6</t>
  </si>
  <si>
    <t>Constraint 7</t>
  </si>
  <si>
    <t>Constraint 8</t>
  </si>
  <si>
    <t>First American Bank</t>
  </si>
  <si>
    <t>X1</t>
  </si>
  <si>
    <t>X2</t>
  </si>
  <si>
    <t>X3</t>
  </si>
  <si>
    <t>X4</t>
  </si>
  <si>
    <t>Budget Constraint</t>
  </si>
  <si>
    <t>Constraint 2</t>
  </si>
  <si>
    <t>First Home Mortgage</t>
  </si>
  <si>
    <t>Second Home Mortgage</t>
  </si>
  <si>
    <t>Commercial</t>
  </si>
  <si>
    <t>Automobile</t>
  </si>
  <si>
    <t>Home Improvement</t>
  </si>
  <si>
    <t>Risk Free Securities</t>
  </si>
  <si>
    <t>Investor</t>
  </si>
  <si>
    <t>Bonds</t>
  </si>
  <si>
    <t>CD</t>
  </si>
  <si>
    <t>Money Market</t>
  </si>
  <si>
    <t>Amount in Bonds</t>
  </si>
  <si>
    <t>Money/CD</t>
  </si>
  <si>
    <t>Investment</t>
  </si>
  <si>
    <t>Y1</t>
  </si>
  <si>
    <t>Y2</t>
  </si>
  <si>
    <t>Y3</t>
  </si>
  <si>
    <t>Y4</t>
  </si>
  <si>
    <t>I1</t>
  </si>
  <si>
    <t>I2</t>
  </si>
  <si>
    <t>I3</t>
  </si>
  <si>
    <t>I4</t>
  </si>
  <si>
    <t>Morton and Monson Inc.</t>
  </si>
  <si>
    <t>Regular Production Month 1</t>
  </si>
  <si>
    <t>Regular Production Month 2</t>
  </si>
  <si>
    <t>Regular Production Month 3</t>
  </si>
  <si>
    <t>Regular Production Month 4</t>
  </si>
  <si>
    <t>Overtime Production Month 1</t>
  </si>
  <si>
    <t>Overtime Production Month 2</t>
  </si>
  <si>
    <t>Overtime Production Month 3</t>
  </si>
  <si>
    <t>Overtime Production Month 4</t>
  </si>
  <si>
    <t>Transition Constraint Month 1</t>
  </si>
  <si>
    <t>Transition Constraint Month 2</t>
  </si>
  <si>
    <t>Transition Constraint Month 3</t>
  </si>
  <si>
    <t>Transition Constraint Month 4</t>
  </si>
  <si>
    <t>Inventory Contstraint Quarter 1</t>
  </si>
  <si>
    <t>Inventory Constraint Quarter 2</t>
  </si>
  <si>
    <t>Inventory Constraint Quarter 3</t>
  </si>
  <si>
    <t>Inventory Constraint Quarter 4</t>
  </si>
  <si>
    <t>Example 4-7</t>
  </si>
  <si>
    <t>Example 4-8</t>
  </si>
  <si>
    <t>Example 4-9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</si>
</sst>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1" sqref="B1"/>
    </sheetView>
  </sheetViews>
  <sheetFormatPr defaultColWidth="9.140625" defaultRowHeight="12.75"/>
  <cols>
    <col min="1" max="1" width="23.57421875" style="0" bestFit="1" customWidth="1"/>
    <col min="2" max="2" width="10.7109375" style="0" bestFit="1" customWidth="1"/>
    <col min="3" max="3" width="13.8515625" style="0" bestFit="1" customWidth="1"/>
    <col min="4" max="4" width="12.00390625" style="0" bestFit="1" customWidth="1"/>
    <col min="5" max="5" width="11.421875" style="0" customWidth="1"/>
    <col min="6" max="6" width="13.140625" style="0" bestFit="1" customWidth="1"/>
    <col min="7" max="7" width="10.00390625" style="0" bestFit="1" customWidth="1"/>
    <col min="8" max="8" width="9.8515625" style="0" customWidth="1"/>
    <col min="9" max="9" width="11.57421875" style="0" bestFit="1" customWidth="1"/>
    <col min="10" max="10" width="17.00390625" style="0" bestFit="1" customWidth="1"/>
  </cols>
  <sheetData>
    <row r="1" spans="1:2" ht="12.75">
      <c r="A1" s="1" t="s">
        <v>14</v>
      </c>
      <c r="B1" s="1"/>
    </row>
    <row r="2" spans="2:7" ht="25.5" customHeight="1"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</row>
    <row r="3" spans="1:10" ht="12.75">
      <c r="A3" s="1" t="s">
        <v>0</v>
      </c>
      <c r="B3" s="7">
        <v>0.06</v>
      </c>
      <c r="C3" s="7">
        <v>0.08</v>
      </c>
      <c r="D3" s="7">
        <v>0.11</v>
      </c>
      <c r="E3" s="7">
        <v>0.09</v>
      </c>
      <c r="F3" s="7">
        <v>0.1</v>
      </c>
      <c r="G3" s="7">
        <v>0.04</v>
      </c>
      <c r="H3" s="7"/>
      <c r="I3" s="7"/>
      <c r="J3" s="7"/>
    </row>
    <row r="4" spans="1:10" ht="12.75">
      <c r="A4" s="1" t="s">
        <v>1</v>
      </c>
      <c r="B4" s="7">
        <v>32399999.999999996</v>
      </c>
      <c r="C4" s="7">
        <v>16199999.999999998</v>
      </c>
      <c r="D4" s="7">
        <v>24300000</v>
      </c>
      <c r="E4" s="7">
        <v>100000.00000000338</v>
      </c>
      <c r="F4" s="7">
        <v>8000000</v>
      </c>
      <c r="G4" s="7">
        <v>9000000</v>
      </c>
      <c r="H4" s="8" t="s">
        <v>2</v>
      </c>
      <c r="I4" s="7"/>
      <c r="J4" s="7"/>
    </row>
    <row r="5" spans="1:10" ht="12.75">
      <c r="A5" s="1" t="s">
        <v>3</v>
      </c>
      <c r="B5" s="7">
        <f aca="true" t="shared" si="0" ref="B5:G5">B3*B4</f>
        <v>1943999.9999999998</v>
      </c>
      <c r="C5" s="7">
        <f t="shared" si="0"/>
        <v>1295999.9999999998</v>
      </c>
      <c r="D5" s="7">
        <f t="shared" si="0"/>
        <v>2673000</v>
      </c>
      <c r="E5" s="7">
        <f t="shared" si="0"/>
        <v>9000.000000000304</v>
      </c>
      <c r="F5" s="7">
        <f t="shared" si="0"/>
        <v>800000</v>
      </c>
      <c r="G5" s="7">
        <f t="shared" si="0"/>
        <v>360000</v>
      </c>
      <c r="H5" s="7">
        <f>SUM(B5:G5)</f>
        <v>7082000</v>
      </c>
      <c r="I5" s="7"/>
      <c r="J5" s="7"/>
    </row>
    <row r="6" spans="1:10" ht="12.75">
      <c r="A6" s="1" t="s">
        <v>4</v>
      </c>
      <c r="B6" s="7"/>
      <c r="C6" s="7"/>
      <c r="D6" s="7"/>
      <c r="E6" s="7"/>
      <c r="F6" s="7"/>
      <c r="G6" s="7"/>
      <c r="H6" s="8" t="s">
        <v>5</v>
      </c>
      <c r="I6" s="8" t="s">
        <v>6</v>
      </c>
      <c r="J6" s="8" t="s">
        <v>7</v>
      </c>
    </row>
    <row r="7" spans="1:10" ht="12.75">
      <c r="A7" s="1" t="s">
        <v>19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f aca="true" t="shared" si="1" ref="H7:H14">SUMPRODUCT($B$4:$G$4,B7:G7)</f>
        <v>90000000</v>
      </c>
      <c r="I7" s="7">
        <v>90000000</v>
      </c>
      <c r="J7" s="7">
        <f>H7-I7</f>
        <v>0</v>
      </c>
    </row>
    <row r="8" spans="1:10" ht="12.75">
      <c r="A8" s="1" t="s">
        <v>20</v>
      </c>
      <c r="B8" s="7"/>
      <c r="C8" s="7"/>
      <c r="D8" s="7"/>
      <c r="E8" s="7"/>
      <c r="F8" s="7"/>
      <c r="G8" s="7">
        <v>1</v>
      </c>
      <c r="H8" s="7">
        <f t="shared" si="1"/>
        <v>9000000</v>
      </c>
      <c r="I8" s="7">
        <v>9000000</v>
      </c>
      <c r="J8" s="7">
        <f>H8-I8</f>
        <v>0</v>
      </c>
    </row>
    <row r="9" spans="1:10" ht="12.75">
      <c r="A9" s="1" t="s">
        <v>8</v>
      </c>
      <c r="B9" s="7"/>
      <c r="C9" s="7"/>
      <c r="D9" s="7"/>
      <c r="E9" s="7"/>
      <c r="F9" s="7">
        <v>1</v>
      </c>
      <c r="G9" s="7"/>
      <c r="H9" s="7">
        <f t="shared" si="1"/>
        <v>8000000</v>
      </c>
      <c r="I9" s="7">
        <v>8000000</v>
      </c>
      <c r="J9" s="7">
        <f>I9-H9</f>
        <v>0</v>
      </c>
    </row>
    <row r="10" spans="1:10" ht="12.75">
      <c r="A10" s="1" t="s">
        <v>9</v>
      </c>
      <c r="B10" s="7">
        <v>0.4</v>
      </c>
      <c r="C10" s="7">
        <v>0.4</v>
      </c>
      <c r="D10" s="7">
        <v>-0.6</v>
      </c>
      <c r="E10" s="7">
        <v>-0.6</v>
      </c>
      <c r="F10" s="7">
        <v>-0.6</v>
      </c>
      <c r="G10" s="7"/>
      <c r="H10" s="7">
        <f t="shared" si="1"/>
        <v>-1.862645149230957E-09</v>
      </c>
      <c r="I10" s="7">
        <v>0</v>
      </c>
      <c r="J10" s="7">
        <f>H10-I10</f>
        <v>-1.862645149230957E-09</v>
      </c>
    </row>
    <row r="11" spans="1:10" ht="12.75">
      <c r="A11" s="1" t="s">
        <v>10</v>
      </c>
      <c r="B11" s="7">
        <v>1</v>
      </c>
      <c r="C11" s="7">
        <v>-2</v>
      </c>
      <c r="D11" s="7"/>
      <c r="E11" s="7"/>
      <c r="F11" s="7"/>
      <c r="G11" s="7"/>
      <c r="H11" s="7">
        <f t="shared" si="1"/>
        <v>0</v>
      </c>
      <c r="I11" s="7">
        <v>0</v>
      </c>
      <c r="J11" s="7">
        <f>H11-I11</f>
        <v>0</v>
      </c>
    </row>
    <row r="12" spans="1:10" ht="12.75">
      <c r="A12" s="1" t="s">
        <v>11</v>
      </c>
      <c r="B12" s="7">
        <v>-0.4</v>
      </c>
      <c r="C12" s="7"/>
      <c r="D12" s="7"/>
      <c r="E12" s="7"/>
      <c r="F12" s="7">
        <v>1</v>
      </c>
      <c r="G12" s="7"/>
      <c r="H12" s="7">
        <f t="shared" si="1"/>
        <v>-4960000</v>
      </c>
      <c r="I12" s="7">
        <v>0</v>
      </c>
      <c r="J12" s="7">
        <f>I12-H12</f>
        <v>4960000</v>
      </c>
    </row>
    <row r="13" spans="1:10" ht="12.75">
      <c r="A13" s="1" t="s">
        <v>12</v>
      </c>
      <c r="B13" s="7"/>
      <c r="C13" s="7"/>
      <c r="D13" s="7">
        <v>-1</v>
      </c>
      <c r="E13" s="7">
        <v>1</v>
      </c>
      <c r="F13" s="7">
        <v>1</v>
      </c>
      <c r="G13" s="7"/>
      <c r="H13" s="7">
        <f t="shared" si="1"/>
        <v>-16199999.999999996</v>
      </c>
      <c r="I13" s="7">
        <v>0</v>
      </c>
      <c r="J13" s="7">
        <f>I13-H13</f>
        <v>16199999.999999996</v>
      </c>
    </row>
    <row r="14" spans="1:10" ht="12.75">
      <c r="A14" s="1" t="s">
        <v>13</v>
      </c>
      <c r="B14" s="7">
        <v>-0.5</v>
      </c>
      <c r="C14" s="7">
        <v>-0.5</v>
      </c>
      <c r="D14" s="7">
        <v>1</v>
      </c>
      <c r="E14" s="7"/>
      <c r="F14" s="7"/>
      <c r="G14" s="7"/>
      <c r="H14" s="7">
        <f t="shared" si="1"/>
        <v>3.725290298461914E-09</v>
      </c>
      <c r="I14" s="7">
        <v>0</v>
      </c>
      <c r="J14" s="7">
        <f>I14-H14</f>
        <v>-3.725290298461914E-09</v>
      </c>
    </row>
    <row r="15" spans="2:10" ht="12.75">
      <c r="B15" s="5"/>
      <c r="C15" s="5"/>
      <c r="D15" s="5"/>
      <c r="E15" s="5"/>
      <c r="F15" s="5"/>
      <c r="G15" s="5"/>
      <c r="H15" s="5"/>
      <c r="I15" s="5"/>
      <c r="J15" s="5"/>
    </row>
    <row r="17" ht="12.75">
      <c r="A17" s="1" t="s">
        <v>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1" sqref="B1"/>
    </sheetView>
  </sheetViews>
  <sheetFormatPr defaultColWidth="9.140625" defaultRowHeight="12.75"/>
  <cols>
    <col min="1" max="1" width="18.7109375" style="0" customWidth="1"/>
    <col min="2" max="2" width="10.28125" style="0" bestFit="1" customWidth="1"/>
    <col min="3" max="3" width="8.57421875" style="0" bestFit="1" customWidth="1"/>
    <col min="4" max="4" width="14.00390625" style="0" customWidth="1"/>
    <col min="5" max="5" width="9.7109375" style="0" customWidth="1"/>
    <col min="6" max="6" width="9.57421875" style="0" bestFit="1" customWidth="1"/>
    <col min="7" max="7" width="16.00390625" style="0" customWidth="1"/>
  </cols>
  <sheetData>
    <row r="1" spans="1:7" ht="12.75">
      <c r="A1" s="6" t="s">
        <v>27</v>
      </c>
      <c r="B1" s="6"/>
      <c r="C1" s="5"/>
      <c r="D1" s="5"/>
      <c r="E1" s="5"/>
      <c r="F1" s="5"/>
      <c r="G1" s="5"/>
    </row>
    <row r="2" spans="1:7" ht="12.75">
      <c r="A2" s="5"/>
      <c r="B2" s="9" t="s">
        <v>28</v>
      </c>
      <c r="C2" s="9" t="s">
        <v>29</v>
      </c>
      <c r="D2" s="9" t="s">
        <v>30</v>
      </c>
      <c r="E2" s="5"/>
      <c r="F2" s="5"/>
      <c r="G2" s="5"/>
    </row>
    <row r="3" spans="1:7" ht="12.75">
      <c r="A3" s="6" t="s">
        <v>0</v>
      </c>
      <c r="B3" s="5">
        <v>0.08</v>
      </c>
      <c r="C3" s="5">
        <v>0.09</v>
      </c>
      <c r="D3" s="5">
        <v>0.07</v>
      </c>
      <c r="E3" s="5"/>
      <c r="F3" s="5"/>
      <c r="G3" s="5"/>
    </row>
    <row r="4" spans="1:7" ht="12.75">
      <c r="A4" s="6" t="s">
        <v>1</v>
      </c>
      <c r="B4" s="5">
        <v>40000</v>
      </c>
      <c r="C4" s="5">
        <v>19999.995485995896</v>
      </c>
      <c r="D4" s="5">
        <v>39999.990971407475</v>
      </c>
      <c r="E4" s="6" t="s">
        <v>2</v>
      </c>
      <c r="F4" s="5"/>
      <c r="G4" s="5"/>
    </row>
    <row r="5" spans="1:7" ht="12.75">
      <c r="A5" s="6" t="s">
        <v>3</v>
      </c>
      <c r="B5" s="5">
        <f>B3*B4</f>
        <v>3200</v>
      </c>
      <c r="C5" s="5">
        <f>C3*C4</f>
        <v>1799.9995937396307</v>
      </c>
      <c r="D5" s="5">
        <f>D3*D4</f>
        <v>2799.9993679985237</v>
      </c>
      <c r="E5" s="5">
        <f>SUM(B5:D5)</f>
        <v>7799.998961738154</v>
      </c>
      <c r="F5" s="5"/>
      <c r="G5" s="5"/>
    </row>
    <row r="6" spans="1:7" ht="12.75">
      <c r="A6" s="6" t="s">
        <v>4</v>
      </c>
      <c r="B6" s="5"/>
      <c r="C6" s="5"/>
      <c r="D6" s="5"/>
      <c r="E6" s="6" t="s">
        <v>5</v>
      </c>
      <c r="F6" s="6" t="s">
        <v>6</v>
      </c>
      <c r="G6" s="6" t="s">
        <v>7</v>
      </c>
    </row>
    <row r="7" spans="1:7" ht="12.75">
      <c r="A7" s="6" t="s">
        <v>31</v>
      </c>
      <c r="B7" s="5">
        <v>1</v>
      </c>
      <c r="C7" s="5"/>
      <c r="D7" s="5"/>
      <c r="E7" s="5">
        <f>SUMPRODUCT($B$4:$D$4,B7:D7)</f>
        <v>40000</v>
      </c>
      <c r="F7" s="5">
        <v>40000</v>
      </c>
      <c r="G7" s="5">
        <f>F7-E7</f>
        <v>0</v>
      </c>
    </row>
    <row r="8" spans="1:7" ht="12.75">
      <c r="A8" s="6" t="s">
        <v>32</v>
      </c>
      <c r="B8" s="5"/>
      <c r="C8" s="5">
        <v>-2</v>
      </c>
      <c r="D8" s="5">
        <v>1</v>
      </c>
      <c r="E8" s="5">
        <f>SUMPRODUCT($B$4:$D$4,B8:D8)</f>
        <v>-5.843176040798426E-07</v>
      </c>
      <c r="F8" s="5">
        <v>0</v>
      </c>
      <c r="G8" s="5">
        <f>E8-F8</f>
        <v>-5.843176040798426E-07</v>
      </c>
    </row>
    <row r="9" spans="1:7" ht="12.75">
      <c r="A9" s="6" t="s">
        <v>33</v>
      </c>
      <c r="B9" s="5">
        <v>1</v>
      </c>
      <c r="C9" s="5">
        <v>1</v>
      </c>
      <c r="D9" s="5">
        <v>1</v>
      </c>
      <c r="E9" s="5">
        <f>SUMPRODUCT($B$4:$D$4,B9:D9)</f>
        <v>99999.98645740337</v>
      </c>
      <c r="F9" s="5">
        <v>100000</v>
      </c>
      <c r="G9" s="5">
        <f>F9-E9</f>
        <v>0.013542596629122272</v>
      </c>
    </row>
    <row r="10" spans="1:7" ht="12.75">
      <c r="A10" s="1"/>
      <c r="B10" s="7"/>
      <c r="C10" s="7"/>
      <c r="D10" s="7"/>
      <c r="E10" s="7"/>
      <c r="F10" s="7"/>
      <c r="G10" s="7"/>
    </row>
    <row r="11" spans="1:7" ht="12.75">
      <c r="A11" s="1"/>
      <c r="B11" s="7"/>
      <c r="C11" s="7"/>
      <c r="D11" s="7"/>
      <c r="E11" s="7"/>
      <c r="F11" s="7"/>
      <c r="G11" s="7"/>
    </row>
    <row r="12" spans="1:7" ht="12.75">
      <c r="A12" s="1"/>
      <c r="B12" s="7"/>
      <c r="C12" s="7"/>
      <c r="D12" s="7"/>
      <c r="E12" s="7"/>
      <c r="F12" s="7"/>
      <c r="G12" s="7"/>
    </row>
    <row r="13" spans="1:7" ht="12.75">
      <c r="A13" s="1" t="s">
        <v>60</v>
      </c>
      <c r="B13" s="7"/>
      <c r="C13" s="7"/>
      <c r="D13" s="7"/>
      <c r="E13" s="7"/>
      <c r="F13" s="7"/>
      <c r="G13" s="7"/>
    </row>
    <row r="14" spans="1:7" ht="12.75">
      <c r="A14" s="1"/>
      <c r="B14" s="7"/>
      <c r="C14" s="7"/>
      <c r="D14" s="7"/>
      <c r="E14" s="7"/>
      <c r="F14" s="7"/>
      <c r="G14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B1" sqref="B1"/>
    </sheetView>
  </sheetViews>
  <sheetFormatPr defaultColWidth="9.140625" defaultRowHeight="12.75"/>
  <cols>
    <col min="1" max="1" width="28.28125" style="0" customWidth="1"/>
    <col min="2" max="2" width="10.7109375" style="0" bestFit="1" customWidth="1"/>
    <col min="3" max="5" width="10.57421875" style="0" bestFit="1" customWidth="1"/>
    <col min="6" max="9" width="9.57421875" style="0" bestFit="1" customWidth="1"/>
    <col min="10" max="13" width="9.421875" style="0" bestFit="1" customWidth="1"/>
    <col min="16" max="16" width="10.140625" style="0" bestFit="1" customWidth="1"/>
  </cols>
  <sheetData>
    <row r="1" spans="1:2" ht="12.75">
      <c r="A1" s="1" t="s">
        <v>42</v>
      </c>
      <c r="B1" s="1"/>
    </row>
    <row r="2" spans="2:13" ht="12.75">
      <c r="B2" s="1" t="s">
        <v>15</v>
      </c>
      <c r="C2" s="1" t="s">
        <v>16</v>
      </c>
      <c r="D2" s="1" t="s">
        <v>17</v>
      </c>
      <c r="E2" s="1" t="s">
        <v>18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 s="1" t="s">
        <v>39</v>
      </c>
      <c r="L2" s="1" t="s">
        <v>40</v>
      </c>
      <c r="M2" s="1" t="s">
        <v>41</v>
      </c>
    </row>
    <row r="3" spans="1:13" ht="12.75">
      <c r="A3" s="1" t="s">
        <v>0</v>
      </c>
      <c r="B3">
        <v>500</v>
      </c>
      <c r="C3">
        <v>500</v>
      </c>
      <c r="D3">
        <v>500</v>
      </c>
      <c r="E3">
        <v>500</v>
      </c>
      <c r="F3">
        <v>650</v>
      </c>
      <c r="G3">
        <v>650</v>
      </c>
      <c r="H3">
        <v>650</v>
      </c>
      <c r="I3">
        <v>650</v>
      </c>
      <c r="J3">
        <v>40</v>
      </c>
      <c r="K3">
        <v>40</v>
      </c>
      <c r="L3">
        <v>40</v>
      </c>
      <c r="M3">
        <v>40</v>
      </c>
    </row>
    <row r="4" spans="1:14" ht="12.75">
      <c r="A4" s="1" t="s">
        <v>1</v>
      </c>
      <c r="B4">
        <v>2900.000000000905</v>
      </c>
      <c r="C4">
        <v>2000</v>
      </c>
      <c r="D4">
        <v>3000</v>
      </c>
      <c r="E4">
        <v>3299.9999999992724</v>
      </c>
      <c r="F4">
        <v>0</v>
      </c>
      <c r="G4">
        <v>400</v>
      </c>
      <c r="H4">
        <v>600</v>
      </c>
      <c r="I4">
        <v>0</v>
      </c>
      <c r="J4">
        <v>100.00000000042871</v>
      </c>
      <c r="K4">
        <v>100</v>
      </c>
      <c r="L4">
        <v>100</v>
      </c>
      <c r="M4">
        <v>300</v>
      </c>
      <c r="N4" s="1" t="s">
        <v>2</v>
      </c>
    </row>
    <row r="5" spans="1:14" ht="12.75">
      <c r="A5" s="1" t="s">
        <v>3</v>
      </c>
      <c r="B5" s="5">
        <f>B3*B4</f>
        <v>1450000.0000004524</v>
      </c>
      <c r="C5" s="5">
        <f aca="true" t="shared" si="0" ref="C5:M5">C3*C4</f>
        <v>1000000</v>
      </c>
      <c r="D5" s="5">
        <f t="shared" si="0"/>
        <v>1500000</v>
      </c>
      <c r="E5" s="5">
        <f t="shared" si="0"/>
        <v>1649999.9999996363</v>
      </c>
      <c r="F5" s="5">
        <f t="shared" si="0"/>
        <v>0</v>
      </c>
      <c r="G5" s="5">
        <f t="shared" si="0"/>
        <v>260000</v>
      </c>
      <c r="H5" s="5">
        <f t="shared" si="0"/>
        <v>390000</v>
      </c>
      <c r="I5" s="5">
        <f t="shared" si="0"/>
        <v>0</v>
      </c>
      <c r="J5" s="5">
        <f>J3*J4</f>
        <v>4000.0000000171485</v>
      </c>
      <c r="K5" s="5">
        <f>K3*K4</f>
        <v>4000</v>
      </c>
      <c r="L5" s="5">
        <f>L3*L4</f>
        <v>4000</v>
      </c>
      <c r="M5" s="5">
        <f t="shared" si="0"/>
        <v>12000</v>
      </c>
      <c r="N5">
        <f>SUM($B$5:$M$5)</f>
        <v>6274000.000000106</v>
      </c>
    </row>
    <row r="6" spans="1:16" ht="12.75">
      <c r="A6" s="1" t="s">
        <v>4</v>
      </c>
      <c r="N6" s="2" t="s">
        <v>5</v>
      </c>
      <c r="O6" s="2" t="s">
        <v>6</v>
      </c>
      <c r="P6" s="2" t="s">
        <v>7</v>
      </c>
    </row>
    <row r="7" spans="1:16" ht="12.75">
      <c r="A7" s="1" t="s">
        <v>43</v>
      </c>
      <c r="B7">
        <v>1</v>
      </c>
      <c r="N7">
        <f>SUMPRODUCT($B$4:$M$4,B7:M7)</f>
        <v>2900.000000000905</v>
      </c>
      <c r="O7">
        <v>3000</v>
      </c>
      <c r="P7" s="3">
        <f aca="true" t="shared" si="1" ref="P7:P18">O7-N7</f>
        <v>99.99999999909505</v>
      </c>
    </row>
    <row r="8" spans="1:16" ht="12.75">
      <c r="A8" s="1" t="s">
        <v>44</v>
      </c>
      <c r="C8">
        <v>1</v>
      </c>
      <c r="N8">
        <f aca="true" t="shared" si="2" ref="N8:N13">SUMPRODUCT($B$4:$M$4,B8:M8)</f>
        <v>2000</v>
      </c>
      <c r="O8">
        <v>2000</v>
      </c>
      <c r="P8" s="3">
        <f t="shared" si="1"/>
        <v>0</v>
      </c>
    </row>
    <row r="9" spans="1:16" ht="12.75">
      <c r="A9" s="1" t="s">
        <v>45</v>
      </c>
      <c r="D9">
        <v>1</v>
      </c>
      <c r="N9">
        <f t="shared" si="2"/>
        <v>3000</v>
      </c>
      <c r="O9">
        <v>3000</v>
      </c>
      <c r="P9" s="3">
        <f t="shared" si="1"/>
        <v>0</v>
      </c>
    </row>
    <row r="10" spans="1:16" ht="12.75">
      <c r="A10" s="1" t="s">
        <v>46</v>
      </c>
      <c r="E10">
        <v>1</v>
      </c>
      <c r="N10">
        <f t="shared" si="2"/>
        <v>3299.9999999992724</v>
      </c>
      <c r="O10">
        <v>3500</v>
      </c>
      <c r="P10" s="3">
        <f t="shared" si="1"/>
        <v>200.0000000007276</v>
      </c>
    </row>
    <row r="11" spans="1:16" ht="12.75">
      <c r="A11" s="1" t="s">
        <v>47</v>
      </c>
      <c r="F11">
        <v>1</v>
      </c>
      <c r="N11">
        <f t="shared" si="2"/>
        <v>0</v>
      </c>
      <c r="O11">
        <v>500</v>
      </c>
      <c r="P11" s="3">
        <f t="shared" si="1"/>
        <v>500</v>
      </c>
    </row>
    <row r="12" spans="1:16" ht="12.75">
      <c r="A12" s="1" t="s">
        <v>48</v>
      </c>
      <c r="G12">
        <v>1</v>
      </c>
      <c r="N12">
        <f t="shared" si="2"/>
        <v>400</v>
      </c>
      <c r="O12">
        <v>400</v>
      </c>
      <c r="P12" s="3">
        <f t="shared" si="1"/>
        <v>0</v>
      </c>
    </row>
    <row r="13" spans="1:16" ht="12.75">
      <c r="A13" s="1" t="s">
        <v>49</v>
      </c>
      <c r="H13">
        <v>1</v>
      </c>
      <c r="N13">
        <f t="shared" si="2"/>
        <v>600</v>
      </c>
      <c r="O13">
        <v>600</v>
      </c>
      <c r="P13" s="3">
        <f t="shared" si="1"/>
        <v>0</v>
      </c>
    </row>
    <row r="14" spans="1:16" ht="12.75">
      <c r="A14" s="1" t="s">
        <v>50</v>
      </c>
      <c r="I14">
        <v>1</v>
      </c>
      <c r="N14">
        <f>SUMPRODUCT($B$4:$M$4,B14:M14)</f>
        <v>0</v>
      </c>
      <c r="O14">
        <v>800</v>
      </c>
      <c r="P14" s="3">
        <f t="shared" si="1"/>
        <v>800</v>
      </c>
    </row>
    <row r="15" spans="1:16" ht="12.75">
      <c r="A15" s="1" t="s">
        <v>51</v>
      </c>
      <c r="B15">
        <v>1</v>
      </c>
      <c r="F15">
        <v>1</v>
      </c>
      <c r="J15">
        <v>-1</v>
      </c>
      <c r="N15">
        <f aca="true" t="shared" si="3" ref="N15:N22">SUMPRODUCT($B$4:$M$4,B15:M15)</f>
        <v>2800.000000000476</v>
      </c>
      <c r="O15">
        <v>2800</v>
      </c>
      <c r="P15" s="3">
        <f t="shared" si="1"/>
        <v>-4.761204763781279E-10</v>
      </c>
    </row>
    <row r="16" spans="1:16" ht="12.75">
      <c r="A16" s="1" t="s">
        <v>52</v>
      </c>
      <c r="C16">
        <v>1</v>
      </c>
      <c r="G16">
        <v>1</v>
      </c>
      <c r="K16">
        <v>-1</v>
      </c>
      <c r="N16">
        <f t="shared" si="3"/>
        <v>2300</v>
      </c>
      <c r="O16">
        <v>2300</v>
      </c>
      <c r="P16" s="3">
        <f t="shared" si="1"/>
        <v>0</v>
      </c>
    </row>
    <row r="17" spans="1:16" ht="12.75">
      <c r="A17" s="1" t="s">
        <v>53</v>
      </c>
      <c r="D17">
        <v>1</v>
      </c>
      <c r="H17">
        <v>1</v>
      </c>
      <c r="L17">
        <v>-1</v>
      </c>
      <c r="N17">
        <f t="shared" si="3"/>
        <v>3500</v>
      </c>
      <c r="O17">
        <v>3500</v>
      </c>
      <c r="P17" s="3">
        <f t="shared" si="1"/>
        <v>0</v>
      </c>
    </row>
    <row r="18" spans="1:16" ht="12.75">
      <c r="A18" s="1" t="s">
        <v>54</v>
      </c>
      <c r="E18">
        <v>1</v>
      </c>
      <c r="I18">
        <v>1</v>
      </c>
      <c r="M18">
        <v>-1</v>
      </c>
      <c r="N18">
        <f t="shared" si="3"/>
        <v>2999.9999999992724</v>
      </c>
      <c r="O18">
        <v>3000</v>
      </c>
      <c r="P18" s="3">
        <f t="shared" si="1"/>
        <v>7.275957614183426E-10</v>
      </c>
    </row>
    <row r="19" spans="1:16" ht="12.75">
      <c r="A19" s="1" t="s">
        <v>55</v>
      </c>
      <c r="J19">
        <v>1</v>
      </c>
      <c r="N19">
        <f t="shared" si="3"/>
        <v>100.00000000042871</v>
      </c>
      <c r="O19">
        <v>100</v>
      </c>
      <c r="P19" s="3">
        <f>N19-O19</f>
        <v>4.2871306504821405E-10</v>
      </c>
    </row>
    <row r="20" spans="1:16" ht="12.75">
      <c r="A20" s="1" t="s">
        <v>56</v>
      </c>
      <c r="K20">
        <v>1</v>
      </c>
      <c r="N20">
        <f t="shared" si="3"/>
        <v>100</v>
      </c>
      <c r="O20">
        <v>100</v>
      </c>
      <c r="P20" s="3">
        <f>N20-O20</f>
        <v>0</v>
      </c>
    </row>
    <row r="21" spans="1:16" ht="12.75">
      <c r="A21" s="1" t="s">
        <v>57</v>
      </c>
      <c r="L21">
        <v>1</v>
      </c>
      <c r="N21">
        <f t="shared" si="3"/>
        <v>100</v>
      </c>
      <c r="O21">
        <v>100</v>
      </c>
      <c r="P21" s="3">
        <f>N21-O21</f>
        <v>0</v>
      </c>
    </row>
    <row r="22" spans="1:16" ht="12.75">
      <c r="A22" s="1" t="s">
        <v>58</v>
      </c>
      <c r="M22">
        <v>1</v>
      </c>
      <c r="N22">
        <f t="shared" si="3"/>
        <v>300</v>
      </c>
      <c r="O22">
        <v>300</v>
      </c>
      <c r="P22" s="3">
        <f>N22-O22</f>
        <v>0</v>
      </c>
    </row>
    <row r="25" ht="12.75">
      <c r="A25" s="1" t="s">
        <v>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MHE</cp:lastModifiedBy>
  <dcterms:created xsi:type="dcterms:W3CDTF">2005-03-16T23:43:41Z</dcterms:created>
  <dcterms:modified xsi:type="dcterms:W3CDTF">2005-11-04T21:59:48Z</dcterms:modified>
  <cp:category/>
  <cp:version/>
  <cp:contentType/>
  <cp:contentStatus/>
</cp:coreProperties>
</file>