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625" windowHeight="6285" activeTab="0"/>
  </bookViews>
  <sheets>
    <sheet name="Problem 8-21" sheetId="1" r:id="rId1"/>
    <sheet name="Problem 18 - 25" sheetId="2" r:id="rId2"/>
    <sheet name="Problem 18 - 27" sheetId="3" r:id="rId3"/>
  </sheets>
  <definedNames/>
  <calcPr fullCalcOnLoad="1"/>
</workbook>
</file>

<file path=xl/comments1.xml><?xml version="1.0" encoding="utf-8"?>
<comments xmlns="http://schemas.openxmlformats.org/spreadsheetml/2006/main">
  <authors>
    <author>S. A. Levy</author>
  </authors>
  <commentList>
    <comment ref="G7" authorId="0">
      <text>
        <r>
          <rPr>
            <b/>
            <sz val="8"/>
            <rFont val="Tahoma"/>
            <family val="0"/>
          </rPr>
          <t xml:space="preserve">Dr. J: 
Weighted AVG price = Total Value of  Inventrory / Q'ty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<sst xmlns="http://schemas.openxmlformats.org/spreadsheetml/2006/main" count="67" uniqueCount="50">
  <si>
    <t>Chapter 18</t>
  </si>
  <si>
    <t>Cost</t>
  </si>
  <si>
    <t>Retail</t>
  </si>
  <si>
    <t>Beginning inventory</t>
  </si>
  <si>
    <t>Purchases</t>
  </si>
  <si>
    <t>Cost of Goods Available for Sale</t>
  </si>
  <si>
    <t>Less Net Sales for Year</t>
  </si>
  <si>
    <t>Ending Inventory at Retail</t>
  </si>
  <si>
    <t>Cost Ratio</t>
  </si>
  <si>
    <t>Ending Inventory at Cost</t>
  </si>
  <si>
    <t>Select the problem you wish to do and then click on the "sheet" tab below.</t>
  </si>
  <si>
    <t>Problem 18-25: Calculate May's inventory.</t>
  </si>
  <si>
    <t>Beginning Inventory</t>
  </si>
  <si>
    <t>Net Purchases</t>
  </si>
  <si>
    <t>Goods Available For Sale:</t>
  </si>
  <si>
    <t>Cost Of Goods</t>
  </si>
  <si>
    <t>Less:</t>
  </si>
  <si>
    <t>Net Sales At Retail</t>
  </si>
  <si>
    <t>Cost Percentage</t>
  </si>
  <si>
    <t>Calculated Percentage</t>
  </si>
  <si>
    <t>Estimated Cost of Goods Sold</t>
  </si>
  <si>
    <t>Estimated Ending Inventory</t>
  </si>
  <si>
    <t>Enter As Decimal</t>
  </si>
  <si>
    <t>Problem 18-27: Estimate The Cost Of Inventory Destroyed at Jini Company.</t>
  </si>
  <si>
    <t>Cost:</t>
  </si>
  <si>
    <t>Total:</t>
  </si>
  <si>
    <t>Quantity:</t>
  </si>
  <si>
    <t>Total Value:</t>
  </si>
  <si>
    <t>Cost of Goods Sold:</t>
  </si>
  <si>
    <t>Ending Inventory ($):</t>
  </si>
  <si>
    <t>Ending Inventory (Q'ty):</t>
  </si>
  <si>
    <t>Month</t>
  </si>
  <si>
    <t>Q'ty</t>
  </si>
  <si>
    <t>U Price</t>
  </si>
  <si>
    <t>Amount</t>
  </si>
  <si>
    <t>FIFO</t>
  </si>
  <si>
    <t>LIFO</t>
  </si>
  <si>
    <t>WAVG</t>
  </si>
  <si>
    <t>CGS</t>
  </si>
  <si>
    <t>Alternative Method</t>
  </si>
  <si>
    <t>Lee Corp. Keychain Inventory</t>
  </si>
  <si>
    <t>Total Quantity:</t>
  </si>
  <si>
    <t>Quantity Sold:</t>
  </si>
  <si>
    <t>a. LIFO</t>
  </si>
  <si>
    <t>b. FIFO</t>
  </si>
  <si>
    <t>Q'ty Sold</t>
  </si>
  <si>
    <t>GAS</t>
  </si>
  <si>
    <t>a.</t>
  </si>
  <si>
    <t>b.</t>
  </si>
  <si>
    <t>End Inv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</si>
</sst>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[$-409]dddd\,\ mmmm\ dd\,\ yyyy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5">
    <font>
      <sz val="10"/>
      <name val="Courier New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u val="single"/>
      <sz val="10"/>
      <name val="Courier New"/>
      <family val="0"/>
    </font>
    <font>
      <b/>
      <u val="single"/>
      <sz val="10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 applyAlignment="1" applyProtection="1">
      <alignment horizontal="center"/>
      <protection/>
    </xf>
    <xf numFmtId="7" fontId="1" fillId="0" borderId="0" xfId="55" applyNumberFormat="1" applyFont="1" applyAlignment="1" applyProtection="1">
      <alignment horizontal="fill"/>
      <protection/>
    </xf>
    <xf numFmtId="7" fontId="1" fillId="0" borderId="0" xfId="55" applyNumberFormat="1" applyFont="1" applyProtection="1">
      <alignment/>
      <protection/>
    </xf>
    <xf numFmtId="9" fontId="1" fillId="0" borderId="0" xfId="55" applyNumberFormat="1" applyFont="1" applyProtection="1">
      <alignment/>
      <protection/>
    </xf>
    <xf numFmtId="164" fontId="1" fillId="0" borderId="0" xfId="55" applyFont="1" applyProtection="1">
      <alignment/>
      <protection/>
    </xf>
    <xf numFmtId="0" fontId="0" fillId="0" borderId="0" xfId="0" applyFont="1" applyAlignment="1" applyProtection="1">
      <alignment/>
      <protection/>
    </xf>
    <xf numFmtId="7" fontId="1" fillId="0" borderId="0" xfId="55" applyNumberFormat="1" applyFont="1" applyAlignment="1" applyProtection="1">
      <alignment horizontal="center"/>
      <protection/>
    </xf>
    <xf numFmtId="7" fontId="0" fillId="0" borderId="0" xfId="0" applyNumberFormat="1" applyFont="1" applyAlignment="1" applyProtection="1">
      <alignment/>
      <protection/>
    </xf>
    <xf numFmtId="7" fontId="1" fillId="33" borderId="10" xfId="55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44" fontId="0" fillId="33" borderId="10" xfId="4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4" fontId="0" fillId="0" borderId="0" xfId="44" applyFont="1" applyFill="1" applyBorder="1" applyAlignment="1" applyProtection="1">
      <alignment/>
      <protection locked="0"/>
    </xf>
    <xf numFmtId="44" fontId="0" fillId="33" borderId="10" xfId="44" applyFont="1" applyFill="1" applyBorder="1" applyAlignment="1" applyProtection="1">
      <alignment horizontal="center"/>
      <protection locked="0"/>
    </xf>
    <xf numFmtId="44" fontId="0" fillId="0" borderId="0" xfId="0" applyNumberFormat="1" applyFill="1" applyBorder="1" applyAlignment="1">
      <alignment horizontal="center"/>
    </xf>
    <xf numFmtId="0" fontId="0" fillId="33" borderId="10" xfId="58" applyNumberFormat="1" applyFont="1" applyFill="1" applyBorder="1" applyAlignment="1" applyProtection="1">
      <alignment/>
      <protection locked="0"/>
    </xf>
    <xf numFmtId="164" fontId="1" fillId="0" borderId="11" xfId="55" applyFont="1" applyBorder="1" applyProtection="1">
      <alignment/>
      <protection/>
    </xf>
    <xf numFmtId="164" fontId="1" fillId="0" borderId="12" xfId="55" applyFont="1" applyBorder="1" applyProtection="1">
      <alignment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3" xfId="55" applyFont="1" applyBorder="1" applyAlignment="1" applyProtection="1">
      <alignment horizontal="center"/>
      <protection/>
    </xf>
    <xf numFmtId="164" fontId="1" fillId="0" borderId="14" xfId="55" applyFont="1" applyBorder="1" applyAlignment="1" applyProtection="1">
      <alignment horizontal="left"/>
      <protection/>
    </xf>
    <xf numFmtId="164" fontId="1" fillId="0" borderId="0" xfId="55" applyFont="1" applyBorder="1" applyProtection="1">
      <alignment/>
      <protection/>
    </xf>
    <xf numFmtId="7" fontId="1" fillId="33" borderId="15" xfId="55" applyNumberFormat="1" applyFont="1" applyFill="1" applyBorder="1" applyAlignment="1" applyProtection="1">
      <alignment horizontal="center"/>
      <protection locked="0"/>
    </xf>
    <xf numFmtId="164" fontId="1" fillId="0" borderId="14" xfId="55" applyFont="1" applyBorder="1" applyProtection="1">
      <alignment/>
      <protection/>
    </xf>
    <xf numFmtId="7" fontId="1" fillId="0" borderId="0" xfId="55" applyNumberFormat="1" applyFont="1" applyBorder="1" applyAlignment="1" applyProtection="1">
      <alignment horizontal="fill"/>
      <protection/>
    </xf>
    <xf numFmtId="7" fontId="1" fillId="0" borderId="16" xfId="55" applyNumberFormat="1" applyFont="1" applyBorder="1" applyAlignment="1" applyProtection="1" quotePrefix="1">
      <alignment horizontal="fill"/>
      <protection/>
    </xf>
    <xf numFmtId="7" fontId="1" fillId="0" borderId="0" xfId="55" applyNumberFormat="1" applyFont="1" applyBorder="1" applyAlignment="1" applyProtection="1">
      <alignment horizontal="right"/>
      <protection/>
    </xf>
    <xf numFmtId="7" fontId="1" fillId="0" borderId="16" xfId="55" applyNumberFormat="1" applyFont="1" applyBorder="1" applyProtection="1">
      <alignment/>
      <protection/>
    </xf>
    <xf numFmtId="164" fontId="1" fillId="0" borderId="0" xfId="55" applyNumberFormat="1" applyFont="1" applyBorder="1" applyProtection="1">
      <alignment/>
      <protection/>
    </xf>
    <xf numFmtId="7" fontId="1" fillId="0" borderId="16" xfId="55" applyNumberFormat="1" applyFont="1" applyBorder="1" applyAlignment="1" applyProtection="1">
      <alignment horizontal="fill"/>
      <protection/>
    </xf>
    <xf numFmtId="9" fontId="1" fillId="0" borderId="16" xfId="58" applyNumberFormat="1" applyFont="1" applyBorder="1" applyAlignment="1" applyProtection="1">
      <alignment/>
      <protection/>
    </xf>
    <xf numFmtId="164" fontId="1" fillId="0" borderId="17" xfId="55" applyFont="1" applyBorder="1" applyAlignment="1" applyProtection="1">
      <alignment horizontal="left"/>
      <protection/>
    </xf>
    <xf numFmtId="164" fontId="1" fillId="0" borderId="18" xfId="55" applyFont="1" applyBorder="1" applyProtection="1">
      <alignment/>
      <protection/>
    </xf>
    <xf numFmtId="44" fontId="1" fillId="0" borderId="19" xfId="44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9" fontId="0" fillId="0" borderId="16" xfId="58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0" xfId="0" applyNumberFormat="1" applyBorder="1" applyAlignment="1">
      <alignment/>
    </xf>
    <xf numFmtId="9" fontId="0" fillId="0" borderId="17" xfId="0" applyNumberFormat="1" applyBorder="1" applyAlignment="1">
      <alignment/>
    </xf>
    <xf numFmtId="44" fontId="0" fillId="0" borderId="18" xfId="0" applyNumberFormat="1" applyBorder="1" applyAlignment="1">
      <alignment horizontal="center"/>
    </xf>
    <xf numFmtId="44" fontId="0" fillId="0" borderId="18" xfId="44" applyFont="1" applyFill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44" fontId="0" fillId="0" borderId="16" xfId="44" applyFont="1" applyBorder="1" applyAlignment="1">
      <alignment/>
    </xf>
    <xf numFmtId="44" fontId="0" fillId="34" borderId="16" xfId="0" applyNumberFormat="1" applyFill="1" applyBorder="1" applyAlignment="1">
      <alignment/>
    </xf>
    <xf numFmtId="16" fontId="6" fillId="0" borderId="14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44" fontId="0" fillId="34" borderId="19" xfId="0" applyNumberForma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34" borderId="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" fontId="0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4" fontId="0" fillId="34" borderId="18" xfId="0" applyNumberFormat="1" applyFont="1" applyFill="1" applyBorder="1" applyAlignment="1">
      <alignment/>
    </xf>
    <xf numFmtId="1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8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2" fillId="0" borderId="0" xfId="55" applyFont="1" applyAlignment="1" applyProtection="1">
      <alignment horizontal="center"/>
      <protection/>
    </xf>
    <xf numFmtId="164" fontId="3" fillId="0" borderId="0" xfId="55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25.375" style="0" bestFit="1" customWidth="1"/>
    <col min="2" max="2" width="10.625" style="0" customWidth="1"/>
    <col min="3" max="3" width="8.875" style="0" bestFit="1" customWidth="1"/>
    <col min="4" max="4" width="2.875" style="0" bestFit="1" customWidth="1"/>
    <col min="5" max="5" width="9.875" style="0" bestFit="1" customWidth="1"/>
    <col min="6" max="6" width="8.875" style="0" bestFit="1" customWidth="1"/>
    <col min="7" max="8" width="11.875" style="0" bestFit="1" customWidth="1"/>
    <col min="9" max="9" width="8.875" style="0" bestFit="1" customWidth="1"/>
  </cols>
  <sheetData>
    <row r="1" spans="1:8" ht="13.5">
      <c r="A1" s="84" t="s">
        <v>40</v>
      </c>
      <c r="B1" s="84"/>
      <c r="C1" s="84"/>
      <c r="D1" s="85" t="s">
        <v>39</v>
      </c>
      <c r="E1" s="85"/>
      <c r="F1" s="85"/>
      <c r="G1" s="85"/>
      <c r="H1" s="85"/>
    </row>
    <row r="3" ht="14.25" thickBot="1">
      <c r="A3" t="s">
        <v>43</v>
      </c>
    </row>
    <row r="4" spans="1:9" ht="13.5">
      <c r="A4" s="55">
        <v>39083</v>
      </c>
      <c r="B4" s="56"/>
      <c r="E4" s="69" t="s">
        <v>31</v>
      </c>
      <c r="F4" s="70" t="s">
        <v>32</v>
      </c>
      <c r="G4" s="70" t="s">
        <v>33</v>
      </c>
      <c r="H4" s="70" t="s">
        <v>34</v>
      </c>
      <c r="I4" s="71" t="s">
        <v>38</v>
      </c>
    </row>
    <row r="5" spans="1:9" ht="13.5">
      <c r="A5" s="57" t="s">
        <v>26</v>
      </c>
      <c r="B5" s="44">
        <v>10</v>
      </c>
      <c r="E5" s="73">
        <v>39814</v>
      </c>
      <c r="F5" s="63">
        <v>10</v>
      </c>
      <c r="G5" s="64">
        <v>9</v>
      </c>
      <c r="H5" s="66">
        <f>F5*G5</f>
        <v>90</v>
      </c>
      <c r="I5" s="44"/>
    </row>
    <row r="6" spans="1:9" ht="13.5">
      <c r="A6" s="57" t="s">
        <v>24</v>
      </c>
      <c r="B6" s="58">
        <v>9</v>
      </c>
      <c r="E6" s="68">
        <v>40148</v>
      </c>
      <c r="F6" s="63">
        <v>5</v>
      </c>
      <c r="G6" s="64">
        <v>10</v>
      </c>
      <c r="H6" s="66">
        <f>F6*G6</f>
        <v>50</v>
      </c>
      <c r="I6" s="44"/>
    </row>
    <row r="7" spans="1:9" ht="13.5">
      <c r="A7" s="57" t="s">
        <v>25</v>
      </c>
      <c r="B7" s="59">
        <f>B5*B6</f>
        <v>90</v>
      </c>
      <c r="E7" s="74" t="s">
        <v>46</v>
      </c>
      <c r="F7" s="63">
        <f>SUM(F5:F6)</f>
        <v>15</v>
      </c>
      <c r="G7" s="65">
        <f>H7/F7</f>
        <v>9.333333333333334</v>
      </c>
      <c r="H7" s="66">
        <f>SUM(H5:H6)</f>
        <v>140</v>
      </c>
      <c r="I7" s="44"/>
    </row>
    <row r="8" spans="1:9" ht="13.5">
      <c r="A8" s="48"/>
      <c r="B8" s="44"/>
      <c r="E8" s="48" t="s">
        <v>45</v>
      </c>
      <c r="F8" s="43">
        <v>7</v>
      </c>
      <c r="G8" s="43"/>
      <c r="H8" s="43"/>
      <c r="I8" s="44"/>
    </row>
    <row r="9" spans="1:9" ht="13.5">
      <c r="A9" s="60">
        <v>39417</v>
      </c>
      <c r="B9" s="44"/>
      <c r="E9" s="74" t="s">
        <v>49</v>
      </c>
      <c r="F9" s="63">
        <f>F7-F8</f>
        <v>8</v>
      </c>
      <c r="G9" s="43"/>
      <c r="H9" s="43"/>
      <c r="I9" s="44"/>
    </row>
    <row r="10" spans="1:9" ht="13.5">
      <c r="A10" s="57" t="s">
        <v>26</v>
      </c>
      <c r="B10" s="44">
        <v>5</v>
      </c>
      <c r="E10" s="81" t="s">
        <v>37</v>
      </c>
      <c r="F10" s="43"/>
      <c r="G10" s="43"/>
      <c r="H10" s="66">
        <f>F9*G7</f>
        <v>74.66666666666667</v>
      </c>
      <c r="I10" s="59">
        <f>H7-H10</f>
        <v>65.33333333333333</v>
      </c>
    </row>
    <row r="11" spans="1:9" ht="13.5">
      <c r="A11" s="57" t="s">
        <v>24</v>
      </c>
      <c r="B11" s="58">
        <v>10</v>
      </c>
      <c r="D11" s="83" t="s">
        <v>47</v>
      </c>
      <c r="E11" s="81" t="s">
        <v>36</v>
      </c>
      <c r="F11" s="63"/>
      <c r="G11" s="43"/>
      <c r="H11" s="66">
        <f>F9*G5</f>
        <v>72</v>
      </c>
      <c r="I11" s="59">
        <f>H7-H11</f>
        <v>68</v>
      </c>
    </row>
    <row r="12" spans="1:9" ht="14.25" thickBot="1">
      <c r="A12" s="57" t="s">
        <v>25</v>
      </c>
      <c r="B12" s="59">
        <f>B10*B11</f>
        <v>50</v>
      </c>
      <c r="D12" s="83" t="s">
        <v>48</v>
      </c>
      <c r="E12" s="82" t="s">
        <v>35</v>
      </c>
      <c r="F12" s="67"/>
      <c r="G12" s="80"/>
      <c r="H12" s="72">
        <f>F6*G6+(F9-F6)*G5</f>
        <v>77</v>
      </c>
      <c r="I12" s="62">
        <f>H7-H12</f>
        <v>63</v>
      </c>
    </row>
    <row r="13" spans="1:7" ht="13.5">
      <c r="A13" s="48"/>
      <c r="B13" s="44"/>
      <c r="E13" s="63"/>
      <c r="F13" s="63"/>
      <c r="G13" s="63"/>
    </row>
    <row r="14" spans="1:2" ht="13.5">
      <c r="A14" s="75" t="s">
        <v>41</v>
      </c>
      <c r="B14" s="44">
        <f>SUM(B5,B10)</f>
        <v>15</v>
      </c>
    </row>
    <row r="15" spans="1:4" ht="13.5">
      <c r="A15" s="57" t="s">
        <v>27</v>
      </c>
      <c r="B15" s="59">
        <f>SUM(B7,B12)</f>
        <v>140</v>
      </c>
      <c r="C15" s="63"/>
      <c r="D15" s="63"/>
    </row>
    <row r="16" spans="1:2" ht="13.5">
      <c r="A16" s="48"/>
      <c r="B16" s="44"/>
    </row>
    <row r="17" spans="1:2" ht="13.5">
      <c r="A17" s="57" t="s">
        <v>42</v>
      </c>
      <c r="B17" s="76">
        <v>7</v>
      </c>
    </row>
    <row r="18" spans="1:3" ht="13.5">
      <c r="A18" s="57" t="s">
        <v>28</v>
      </c>
      <c r="B18" s="59">
        <f>B15-B21</f>
        <v>68</v>
      </c>
      <c r="C18" s="78"/>
    </row>
    <row r="19" spans="1:2" ht="13.5">
      <c r="A19" s="48"/>
      <c r="B19" s="44"/>
    </row>
    <row r="20" spans="1:2" ht="13.5">
      <c r="A20" s="57" t="s">
        <v>30</v>
      </c>
      <c r="B20" s="77">
        <f>B14-B17</f>
        <v>8</v>
      </c>
    </row>
    <row r="21" spans="1:2" ht="14.25" thickBot="1">
      <c r="A21" s="61" t="s">
        <v>29</v>
      </c>
      <c r="B21" s="62">
        <f>B20*B6</f>
        <v>72</v>
      </c>
    </row>
    <row r="23" ht="14.25" thickBot="1">
      <c r="A23" s="79" t="s">
        <v>44</v>
      </c>
    </row>
    <row r="24" spans="1:2" ht="13.5">
      <c r="A24" s="55">
        <v>39083</v>
      </c>
      <c r="B24" s="56"/>
    </row>
    <row r="25" spans="1:2" ht="13.5">
      <c r="A25" s="57" t="s">
        <v>26</v>
      </c>
      <c r="B25" s="44">
        <v>10</v>
      </c>
    </row>
    <row r="26" spans="1:2" ht="13.5">
      <c r="A26" s="57" t="s">
        <v>24</v>
      </c>
      <c r="B26" s="58">
        <v>9</v>
      </c>
    </row>
    <row r="27" spans="1:2" ht="13.5">
      <c r="A27" s="57" t="s">
        <v>25</v>
      </c>
      <c r="B27" s="59">
        <f>B25*B26</f>
        <v>90</v>
      </c>
    </row>
    <row r="28" spans="1:2" ht="13.5">
      <c r="A28" s="48"/>
      <c r="B28" s="44"/>
    </row>
    <row r="29" spans="1:2" ht="13.5">
      <c r="A29" s="60">
        <v>39417</v>
      </c>
      <c r="B29" s="44"/>
    </row>
    <row r="30" spans="1:2" ht="13.5">
      <c r="A30" s="57" t="s">
        <v>26</v>
      </c>
      <c r="B30" s="44">
        <v>5</v>
      </c>
    </row>
    <row r="31" spans="1:2" ht="13.5">
      <c r="A31" s="57" t="s">
        <v>24</v>
      </c>
      <c r="B31" s="58">
        <v>10</v>
      </c>
    </row>
    <row r="32" spans="1:2" ht="13.5">
      <c r="A32" s="57" t="s">
        <v>25</v>
      </c>
      <c r="B32" s="59">
        <f>B30*B31</f>
        <v>50</v>
      </c>
    </row>
    <row r="33" spans="1:2" ht="13.5">
      <c r="A33" s="48"/>
      <c r="B33" s="44"/>
    </row>
    <row r="34" spans="1:3" ht="13.5">
      <c r="A34" s="75" t="s">
        <v>41</v>
      </c>
      <c r="B34" s="44">
        <f>SUM(B25,B30)</f>
        <v>15</v>
      </c>
      <c r="C34" s="63"/>
    </row>
    <row r="35" spans="1:2" ht="13.5">
      <c r="A35" s="57" t="s">
        <v>27</v>
      </c>
      <c r="B35" s="59">
        <f>SUM(B27,B32)</f>
        <v>140</v>
      </c>
    </row>
    <row r="36" spans="1:2" ht="13.5">
      <c r="A36" s="48"/>
      <c r="B36" s="44"/>
    </row>
    <row r="37" spans="1:2" ht="13.5">
      <c r="A37" s="57" t="s">
        <v>42</v>
      </c>
      <c r="B37" s="76">
        <v>7</v>
      </c>
    </row>
    <row r="38" spans="1:2" ht="13.5">
      <c r="A38" s="57" t="s">
        <v>28</v>
      </c>
      <c r="B38" s="59">
        <f>B35-B41</f>
        <v>63</v>
      </c>
    </row>
    <row r="39" spans="1:2" ht="13.5">
      <c r="A39" s="48"/>
      <c r="B39" s="44"/>
    </row>
    <row r="40" spans="1:2" ht="13.5">
      <c r="A40" s="57" t="s">
        <v>30</v>
      </c>
      <c r="B40" s="77">
        <f>B34-B37</f>
        <v>8</v>
      </c>
    </row>
    <row r="41" spans="1:2" ht="14.25" thickBot="1">
      <c r="A41" s="61" t="s">
        <v>29</v>
      </c>
      <c r="B41" s="62">
        <f>B30*B31+(B40-B30)*B26</f>
        <v>77</v>
      </c>
    </row>
  </sheetData>
  <sheetProtection/>
  <mergeCells count="2">
    <mergeCell ref="A1:C1"/>
    <mergeCell ref="D1:H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4" width="9.00390625" style="7" customWidth="1"/>
    <col min="5" max="6" width="12.875" style="7" bestFit="1" customWidth="1"/>
    <col min="7" max="7" width="9.00390625" style="7" customWidth="1"/>
    <col min="8" max="8" width="16.625" style="7" customWidth="1"/>
    <col min="9" max="16384" width="9.00390625" style="7" customWidth="1"/>
  </cols>
  <sheetData>
    <row r="1" spans="1:7" ht="15.75">
      <c r="A1" s="86" t="s">
        <v>0</v>
      </c>
      <c r="B1" s="86"/>
      <c r="C1" s="86"/>
      <c r="D1" s="86"/>
      <c r="E1" s="86"/>
      <c r="F1" s="86"/>
      <c r="G1" s="6"/>
    </row>
    <row r="2" spans="1:7" ht="13.5">
      <c r="A2" s="6"/>
      <c r="B2" s="6"/>
      <c r="C2" s="6"/>
      <c r="D2" s="1"/>
      <c r="E2" s="6"/>
      <c r="F2" s="6"/>
      <c r="G2" s="6"/>
    </row>
    <row r="3" spans="1:7" ht="13.5">
      <c r="A3" s="87" t="s">
        <v>11</v>
      </c>
      <c r="B3" s="87"/>
      <c r="C3" s="87"/>
      <c r="D3" s="87"/>
      <c r="E3" s="87"/>
      <c r="F3" s="87"/>
      <c r="G3" s="6"/>
    </row>
    <row r="4" spans="1:7" ht="14.25" thickBot="1">
      <c r="A4" s="6"/>
      <c r="B4" s="6"/>
      <c r="C4" s="6"/>
      <c r="D4" s="6"/>
      <c r="E4" s="6"/>
      <c r="F4" s="6"/>
      <c r="G4" s="6"/>
    </row>
    <row r="5" spans="1:7" ht="13.5">
      <c r="A5" s="20"/>
      <c r="B5" s="21"/>
      <c r="C5" s="21"/>
      <c r="D5" s="21"/>
      <c r="E5" s="22" t="s">
        <v>1</v>
      </c>
      <c r="F5" s="23" t="s">
        <v>2</v>
      </c>
      <c r="G5" s="2"/>
    </row>
    <row r="6" spans="1:7" ht="13.5">
      <c r="A6" s="24" t="s">
        <v>3</v>
      </c>
      <c r="B6" s="25"/>
      <c r="C6" s="25"/>
      <c r="D6" s="25"/>
      <c r="E6" s="10"/>
      <c r="F6" s="26"/>
      <c r="G6" s="8"/>
    </row>
    <row r="7" spans="1:7" ht="13.5">
      <c r="A7" s="24" t="s">
        <v>4</v>
      </c>
      <c r="B7" s="25"/>
      <c r="C7" s="25"/>
      <c r="D7" s="25"/>
      <c r="E7" s="10"/>
      <c r="F7" s="26"/>
      <c r="G7" s="8"/>
    </row>
    <row r="8" spans="1:8" ht="13.5">
      <c r="A8" s="27"/>
      <c r="B8" s="25"/>
      <c r="C8" s="25"/>
      <c r="D8" s="25"/>
      <c r="E8" s="28"/>
      <c r="F8" s="29"/>
      <c r="G8" s="3"/>
      <c r="H8" s="9"/>
    </row>
    <row r="9" spans="1:8" ht="13.5">
      <c r="A9" s="24" t="s">
        <v>5</v>
      </c>
      <c r="B9" s="25"/>
      <c r="C9" s="25"/>
      <c r="D9" s="25"/>
      <c r="E9" s="30">
        <f>E6+E7</f>
        <v>0</v>
      </c>
      <c r="F9" s="31">
        <f>F6+F7</f>
        <v>0</v>
      </c>
      <c r="G9" s="4"/>
      <c r="H9" s="9"/>
    </row>
    <row r="10" spans="1:7" ht="13.5">
      <c r="A10" s="24" t="s">
        <v>6</v>
      </c>
      <c r="B10" s="25"/>
      <c r="C10" s="25"/>
      <c r="D10" s="25"/>
      <c r="E10" s="32"/>
      <c r="F10" s="26"/>
      <c r="G10" s="8"/>
    </row>
    <row r="11" spans="1:7" ht="13.5">
      <c r="A11" s="27"/>
      <c r="B11" s="25"/>
      <c r="C11" s="25"/>
      <c r="D11" s="25"/>
      <c r="E11" s="25"/>
      <c r="F11" s="33"/>
      <c r="G11" s="3"/>
    </row>
    <row r="12" spans="1:7" ht="13.5">
      <c r="A12" s="24" t="s">
        <v>7</v>
      </c>
      <c r="B12" s="25"/>
      <c r="C12" s="25"/>
      <c r="D12" s="25"/>
      <c r="E12" s="25"/>
      <c r="F12" s="31">
        <f>F9-F10</f>
        <v>0</v>
      </c>
      <c r="G12" s="4"/>
    </row>
    <row r="13" spans="1:7" ht="13.5">
      <c r="A13" s="24" t="s">
        <v>8</v>
      </c>
      <c r="B13" s="25"/>
      <c r="C13" s="25"/>
      <c r="D13" s="25"/>
      <c r="E13" s="25"/>
      <c r="F13" s="34" t="e">
        <f>ROUNDUP(E9/F9,2)</f>
        <v>#DIV/0!</v>
      </c>
      <c r="G13" s="5"/>
    </row>
    <row r="14" spans="1:7" ht="14.25" thickBot="1">
      <c r="A14" s="35" t="s">
        <v>9</v>
      </c>
      <c r="B14" s="36"/>
      <c r="C14" s="36"/>
      <c r="D14" s="36"/>
      <c r="E14" s="36"/>
      <c r="F14" s="37" t="e">
        <f>F12*F13</f>
        <v>#DIV/0!</v>
      </c>
      <c r="G14" s="4"/>
    </row>
    <row r="15" spans="1:7" ht="13.5">
      <c r="A15" s="6"/>
      <c r="B15" s="6"/>
      <c r="C15" s="6"/>
      <c r="D15" s="6"/>
      <c r="E15" s="6"/>
      <c r="F15" s="6"/>
      <c r="G15" s="6"/>
    </row>
    <row r="16" spans="1:7" ht="13.5">
      <c r="A16" s="6"/>
      <c r="B16" s="6"/>
      <c r="C16" s="6"/>
      <c r="D16" s="6"/>
      <c r="E16" s="6"/>
      <c r="F16" s="6"/>
      <c r="G16" s="6"/>
    </row>
    <row r="17" spans="1:7" ht="13.5">
      <c r="A17" s="6"/>
      <c r="B17" s="6"/>
      <c r="C17" s="6"/>
      <c r="D17" s="6"/>
      <c r="E17" s="6"/>
      <c r="F17" s="6"/>
      <c r="G17" s="6"/>
    </row>
    <row r="18" spans="1:7" ht="13.5">
      <c r="A18" s="6"/>
      <c r="B18" s="6"/>
      <c r="C18" s="6"/>
      <c r="D18" s="6"/>
      <c r="E18" s="6"/>
      <c r="F18" s="6"/>
      <c r="G18" s="6"/>
    </row>
    <row r="19" spans="1:7" ht="13.5">
      <c r="A19" s="6"/>
      <c r="B19" s="6"/>
      <c r="C19" s="6"/>
      <c r="D19" s="6"/>
      <c r="E19" s="6"/>
      <c r="F19" s="6"/>
      <c r="G19" s="6"/>
    </row>
    <row r="22" ht="13.5">
      <c r="A22" t="s">
        <v>10</v>
      </c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29.75390625" style="0" customWidth="1"/>
    <col min="2" max="2" width="14.50390625" style="0" customWidth="1"/>
    <col min="3" max="3" width="6.125" style="0" customWidth="1"/>
    <col min="4" max="4" width="15.75390625" style="0" customWidth="1"/>
    <col min="5" max="5" width="7.375" style="0" customWidth="1"/>
    <col min="6" max="6" width="12.625" style="0" customWidth="1"/>
  </cols>
  <sheetData>
    <row r="1" spans="1:7" ht="16.5">
      <c r="A1" s="88" t="s">
        <v>0</v>
      </c>
      <c r="B1" s="88"/>
      <c r="C1" s="88"/>
      <c r="D1" s="88"/>
      <c r="E1" s="88"/>
      <c r="F1" s="88"/>
      <c r="G1" s="88"/>
    </row>
    <row r="3" spans="1:7" ht="13.5">
      <c r="A3" s="89" t="s">
        <v>23</v>
      </c>
      <c r="B3" s="89"/>
      <c r="C3" s="89"/>
      <c r="D3" s="89"/>
      <c r="E3" s="89"/>
      <c r="F3" s="89"/>
      <c r="G3" s="89"/>
    </row>
    <row r="4" spans="1:7" ht="14.25" thickBot="1">
      <c r="A4" s="11"/>
      <c r="B4" s="11"/>
      <c r="C4" s="11"/>
      <c r="D4" s="11"/>
      <c r="E4" s="11"/>
      <c r="F4" s="11"/>
      <c r="G4" s="11"/>
    </row>
    <row r="5" spans="1:6" ht="13.5">
      <c r="A5" s="38" t="s">
        <v>14</v>
      </c>
      <c r="B5" s="39"/>
      <c r="C5" s="39"/>
      <c r="D5" s="39"/>
      <c r="E5" s="39"/>
      <c r="F5" s="40"/>
    </row>
    <row r="6" spans="1:6" ht="13.5">
      <c r="A6" s="41" t="s">
        <v>12</v>
      </c>
      <c r="B6" s="14"/>
      <c r="C6" s="42"/>
      <c r="D6" s="43"/>
      <c r="E6" s="43"/>
      <c r="F6" s="44"/>
    </row>
    <row r="7" spans="1:6" ht="13.5">
      <c r="A7" s="45" t="s">
        <v>13</v>
      </c>
      <c r="B7" s="17"/>
      <c r="C7" s="15"/>
      <c r="D7" s="42"/>
      <c r="E7" s="42"/>
      <c r="F7" s="46"/>
    </row>
    <row r="8" spans="1:6" ht="13.5">
      <c r="A8" s="45" t="s">
        <v>15</v>
      </c>
      <c r="B8" s="18">
        <f>B6+B7</f>
        <v>0</v>
      </c>
      <c r="C8" s="15"/>
      <c r="D8" s="42"/>
      <c r="E8" s="42"/>
      <c r="F8" s="46"/>
    </row>
    <row r="9" spans="1:7" ht="13.5">
      <c r="A9" s="45"/>
      <c r="B9" s="42"/>
      <c r="C9" s="15"/>
      <c r="D9" s="42"/>
      <c r="E9" s="42"/>
      <c r="F9" s="46"/>
      <c r="G9" s="12"/>
    </row>
    <row r="10" spans="1:6" ht="13.5">
      <c r="A10" s="45" t="s">
        <v>16</v>
      </c>
      <c r="B10" s="43"/>
      <c r="C10" s="43"/>
      <c r="D10" s="43"/>
      <c r="E10" s="42"/>
      <c r="F10" s="46"/>
    </row>
    <row r="11" spans="1:6" ht="13.5">
      <c r="A11" s="45" t="s">
        <v>17</v>
      </c>
      <c r="B11" s="14"/>
      <c r="C11" s="43"/>
      <c r="D11" s="43" t="s">
        <v>18</v>
      </c>
      <c r="E11" s="19"/>
      <c r="F11" s="44" t="s">
        <v>22</v>
      </c>
    </row>
    <row r="12" spans="1:6" ht="13.5">
      <c r="A12" s="45" t="s">
        <v>19</v>
      </c>
      <c r="B12" s="47">
        <f>1-E11</f>
        <v>1</v>
      </c>
      <c r="C12" s="43"/>
      <c r="D12" s="43"/>
      <c r="E12" s="43"/>
      <c r="F12" s="44"/>
    </row>
    <row r="13" spans="1:6" ht="13.5">
      <c r="A13" s="48"/>
      <c r="B13" s="43"/>
      <c r="C13" s="43"/>
      <c r="D13" s="43"/>
      <c r="E13" s="43"/>
      <c r="F13" s="44"/>
    </row>
    <row r="14" spans="1:7" ht="13.5">
      <c r="A14" s="45" t="s">
        <v>20</v>
      </c>
      <c r="B14" s="49">
        <f>B11*B12</f>
        <v>0</v>
      </c>
      <c r="C14" s="43"/>
      <c r="D14" s="43"/>
      <c r="E14" s="42"/>
      <c r="F14" s="44"/>
      <c r="G14" s="11"/>
    </row>
    <row r="15" spans="1:7" ht="13.5">
      <c r="A15" s="45"/>
      <c r="B15" s="43"/>
      <c r="C15" s="43"/>
      <c r="D15" s="43"/>
      <c r="E15" s="42"/>
      <c r="F15" s="44"/>
      <c r="G15" s="11"/>
    </row>
    <row r="16" spans="1:7" ht="14.25" thickBot="1">
      <c r="A16" s="50" t="s">
        <v>21</v>
      </c>
      <c r="B16" s="51">
        <f>B8-B14</f>
        <v>0</v>
      </c>
      <c r="C16" s="52"/>
      <c r="D16" s="53"/>
      <c r="E16" s="53"/>
      <c r="F16" s="54"/>
      <c r="G16" s="13"/>
    </row>
    <row r="17" spans="1:7" ht="13.5">
      <c r="A17" s="12"/>
      <c r="B17" s="11"/>
      <c r="C17" s="16"/>
      <c r="D17" s="11"/>
      <c r="E17" s="11"/>
      <c r="F17" s="11"/>
      <c r="G17" s="13"/>
    </row>
    <row r="18" spans="1:7" ht="13.5">
      <c r="A18" s="12"/>
      <c r="B18" s="11"/>
      <c r="C18" s="16"/>
      <c r="D18" s="11"/>
      <c r="E18" s="11"/>
      <c r="F18" s="11"/>
      <c r="G18" s="13"/>
    </row>
    <row r="20" ht="13.5">
      <c r="A20" t="s">
        <v>10</v>
      </c>
    </row>
  </sheetData>
  <sheetProtection/>
  <mergeCells count="2">
    <mergeCell ref="A1:G1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1999-03-15T20:21:30Z</dcterms:created>
  <dcterms:modified xsi:type="dcterms:W3CDTF">2010-04-01T13:13:13Z</dcterms:modified>
  <cp:category/>
  <cp:version/>
  <cp:contentType/>
  <cp:contentStatus/>
</cp:coreProperties>
</file>