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18-02A" sheetId="1" r:id="rId1"/>
    <sheet name="Given P18-02A" sheetId="2" r:id="rId2"/>
    <sheet name="P18-06A" sheetId="3" r:id="rId3"/>
    <sheet name="Given P18-06A" sheetId="4" r:id="rId4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D9" authorId="0">
      <text>
        <r>
          <rPr>
            <sz val="8"/>
            <rFont val="Tahoma"/>
            <family val="2"/>
          </rPr>
          <t xml:space="preserve">Enter appropriate data in yellow cells. Your entries will be verified.  </t>
        </r>
      </text>
    </comment>
  </commentList>
</comments>
</file>

<file path=xl/comments3.xml><?xml version="1.0" encoding="utf-8"?>
<comments xmlns="http://schemas.openxmlformats.org/spreadsheetml/2006/main">
  <authors>
    <author>x</author>
    <author>Jack Terry</author>
  </authors>
  <commentList>
    <comment ref="E9" authorId="0">
      <text>
        <r>
          <rPr>
            <sz val="8"/>
            <rFont val="Tahoma"/>
            <family val="2"/>
          </rPr>
          <t xml:space="preserve">Enter appropriate data in yellow cells. Your entries will be verified.  </t>
        </r>
      </text>
    </comment>
    <comment ref="C38" authorId="0">
      <text>
        <r>
          <rPr>
            <sz val="8"/>
            <rFont val="Tahoma"/>
            <family val="2"/>
          </rPr>
          <t xml:space="preserve">Enter appropriate data in yellow cells. "Net income" for each Plan will be verified.  </t>
        </r>
      </text>
    </comment>
    <comment ref="E35" authorId="0">
      <text>
        <r>
          <rPr>
            <sz val="8"/>
            <rFont val="Tahoma"/>
            <family val="2"/>
          </rPr>
          <t>Enter the number of units to be produced in Plan 2.  This can be used in your calculations below.  Your entry will be verified.</t>
        </r>
      </text>
    </comment>
    <comment ref="C35" authorId="1">
      <text>
        <r>
          <rPr>
            <sz val="8"/>
            <rFont val="Tahoma"/>
            <family val="2"/>
          </rPr>
          <t>Enter the number of units to be produced in Plan 1.  This can be used in your calculations below.  Your entry will be verified.</t>
        </r>
      </text>
    </comment>
  </commentList>
</comments>
</file>

<file path=xl/sharedStrings.xml><?xml version="1.0" encoding="utf-8"?>
<sst xmlns="http://schemas.openxmlformats.org/spreadsheetml/2006/main" count="94" uniqueCount="70">
  <si>
    <t>Student Name:</t>
  </si>
  <si>
    <t>Class:</t>
  </si>
  <si>
    <t>Selling price per 100 yards</t>
  </si>
  <si>
    <t>Fixed costs</t>
  </si>
  <si>
    <t>Maximum capacity in yards</t>
  </si>
  <si>
    <t>Forecasted variable costs per 100 yards</t>
  </si>
  <si>
    <t xml:space="preserve">  Fixed costs</t>
  </si>
  <si>
    <t xml:space="preserve">  Contribution margin</t>
  </si>
  <si>
    <t xml:space="preserve">  Contribution margin ratio</t>
  </si>
  <si>
    <t>Sales</t>
  </si>
  <si>
    <t>Net income</t>
  </si>
  <si>
    <t>Variable costs</t>
  </si>
  <si>
    <t>Units sold</t>
  </si>
  <si>
    <t>Price per unit</t>
  </si>
  <si>
    <t>Fixed manufacturing costs</t>
  </si>
  <si>
    <t>Fixed selling and admin. expenses</t>
  </si>
  <si>
    <t>New variable costs and expenses for both Plans:</t>
  </si>
  <si>
    <t xml:space="preserve">  Material</t>
  </si>
  <si>
    <t xml:space="preserve">  Materials costs</t>
  </si>
  <si>
    <t xml:space="preserve">  Direct labor</t>
  </si>
  <si>
    <t xml:space="preserve">  Direct labor cost</t>
  </si>
  <si>
    <t xml:space="preserve">  Overhead variable costs</t>
  </si>
  <si>
    <t xml:space="preserve">  Variable selling and admin. expenses</t>
  </si>
  <si>
    <t xml:space="preserve">  Selling and admin. costs</t>
  </si>
  <si>
    <t>Cost decreases using new material:</t>
  </si>
  <si>
    <t xml:space="preserve">  Total variable costs</t>
  </si>
  <si>
    <t xml:space="preserve">  Material costs</t>
  </si>
  <si>
    <t xml:space="preserve">  Direct labor costs</t>
  </si>
  <si>
    <t>Plan 1:</t>
  </si>
  <si>
    <t>Factory capacity in units</t>
  </si>
  <si>
    <t xml:space="preserve">  Selling price</t>
  </si>
  <si>
    <t xml:space="preserve">  Price and sales levels do not change</t>
  </si>
  <si>
    <t>Plan 2:</t>
  </si>
  <si>
    <t xml:space="preserve">  Total fixed costs</t>
  </si>
  <si>
    <t xml:space="preserve">  Price increase</t>
  </si>
  <si>
    <t xml:space="preserve">  Unit sales volume decrease</t>
  </si>
  <si>
    <t>Plan 1</t>
  </si>
  <si>
    <t>Plan 2</t>
  </si>
  <si>
    <t>Per Unit</t>
  </si>
  <si>
    <t>Income before taxes</t>
  </si>
  <si>
    <t>Income taxes</t>
  </si>
  <si>
    <t>Check figure:</t>
  </si>
  <si>
    <t>Break-even in sales units:</t>
  </si>
  <si>
    <t>Break-even in sales dollars:</t>
  </si>
  <si>
    <t xml:space="preserve">  Break-even point in units:</t>
  </si>
  <si>
    <t xml:space="preserve">  Break-even point in sales dollars:</t>
  </si>
  <si>
    <t xml:space="preserve">Contribution Margin Income Statement </t>
  </si>
  <si>
    <t>Check figures:</t>
  </si>
  <si>
    <t>(1) Break-even: Plan 1</t>
  </si>
  <si>
    <t xml:space="preserve">     Break-even: Plan 2</t>
  </si>
  <si>
    <t>(2) Net income: Plan 1</t>
  </si>
  <si>
    <t xml:space="preserve">     Net income: Plan 2</t>
  </si>
  <si>
    <t xml:space="preserve">  Break-even (dollars)</t>
  </si>
  <si>
    <t>Computation of Break-Even</t>
  </si>
  <si>
    <t>Forecasted Contribution Margin Income Statement</t>
  </si>
  <si>
    <t xml:space="preserve">Units  </t>
  </si>
  <si>
    <t>Income tax rate</t>
  </si>
  <si>
    <t xml:space="preserve">Total  </t>
  </si>
  <si>
    <t xml:space="preserve">  Contribution margin per unit</t>
  </si>
  <si>
    <t>Contribution margin</t>
  </si>
  <si>
    <t>EDGE EQUIPMENT CO.</t>
  </si>
  <si>
    <t>(1) Break-even sales units</t>
  </si>
  <si>
    <t>(at Break-Even) Product XT</t>
  </si>
  <si>
    <t>CAIRO COMPANY</t>
  </si>
  <si>
    <t>Variable costs per unit:</t>
  </si>
  <si>
    <t xml:space="preserve">  Variable overhead costs</t>
  </si>
  <si>
    <t>Given Data P18-06A:</t>
  </si>
  <si>
    <t>Problem 18-06A</t>
  </si>
  <si>
    <t>Given Data P18-02A:</t>
  </si>
  <si>
    <t>Problem 18-02A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</si>
</sst>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thin"/>
      <bottom style="double"/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6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0" fontId="0" fillId="2" borderId="0" xfId="0" applyFont="1" applyFill="1" applyAlignment="1">
      <alignment/>
    </xf>
    <xf numFmtId="9" fontId="0" fillId="2" borderId="0" xfId="59" applyFont="1" applyFill="1" applyBorder="1" applyAlignment="1" applyProtection="1">
      <alignment/>
      <protection/>
    </xf>
    <xf numFmtId="1" fontId="0" fillId="2" borderId="0" xfId="44" applyNumberFormat="1" applyFont="1" applyFill="1" applyBorder="1" applyAlignment="1" applyProtection="1">
      <alignment/>
      <protection/>
    </xf>
    <xf numFmtId="1" fontId="0" fillId="16" borderId="0" xfId="0" applyNumberFormat="1" applyFont="1" applyFill="1" applyBorder="1" applyAlignment="1" applyProtection="1">
      <alignment/>
      <protection/>
    </xf>
    <xf numFmtId="1" fontId="0" fillId="16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167" fontId="0" fillId="2" borderId="0" xfId="42" applyNumberFormat="1" applyFont="1" applyFill="1" applyBorder="1" applyAlignment="1" applyProtection="1">
      <alignment/>
      <protection/>
    </xf>
    <xf numFmtId="1" fontId="6" fillId="2" borderId="0" xfId="0" applyNumberFormat="1" applyFont="1" applyFill="1" applyBorder="1" applyAlignment="1" applyProtection="1">
      <alignment horizontal="centerContinuous"/>
      <protection/>
    </xf>
    <xf numFmtId="0" fontId="0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1" fontId="9" fillId="2" borderId="0" xfId="0" applyNumberFormat="1" applyFont="1" applyFill="1" applyBorder="1" applyAlignment="1" applyProtection="1">
      <alignment horizontal="centerContinuous"/>
      <protection/>
    </xf>
    <xf numFmtId="1" fontId="1" fillId="2" borderId="10" xfId="0" applyNumberFormat="1" applyFont="1" applyFill="1" applyBorder="1" applyAlignment="1" applyProtection="1">
      <alignment horizontal="center"/>
      <protection/>
    </xf>
    <xf numFmtId="1" fontId="9" fillId="2" borderId="0" xfId="0" applyNumberFormat="1" applyFont="1" applyFill="1" applyBorder="1" applyAlignment="1" applyProtection="1">
      <alignment horizontal="center"/>
      <protection/>
    </xf>
    <xf numFmtId="167" fontId="1" fillId="2" borderId="0" xfId="42" applyNumberFormat="1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 horizontal="center"/>
    </xf>
    <xf numFmtId="43" fontId="0" fillId="2" borderId="0" xfId="0" applyNumberFormat="1" applyFill="1" applyAlignment="1">
      <alignment/>
    </xf>
    <xf numFmtId="1" fontId="9" fillId="2" borderId="0" xfId="0" applyNumberFormat="1" applyFont="1" applyFill="1" applyBorder="1" applyAlignment="1" applyProtection="1">
      <alignment/>
      <protection/>
    </xf>
    <xf numFmtId="41" fontId="0" fillId="2" borderId="0" xfId="42" applyNumberFormat="1" applyFont="1" applyFill="1" applyBorder="1" applyAlignment="1">
      <alignment/>
    </xf>
    <xf numFmtId="41" fontId="0" fillId="2" borderId="0" xfId="44" applyNumberFormat="1" applyFont="1" applyFill="1" applyBorder="1" applyAlignment="1">
      <alignment/>
    </xf>
    <xf numFmtId="41" fontId="0" fillId="2" borderId="0" xfId="42" applyNumberFormat="1" applyFont="1" applyFill="1" applyBorder="1" applyAlignment="1" applyProtection="1">
      <alignment/>
      <protection/>
    </xf>
    <xf numFmtId="41" fontId="0" fillId="2" borderId="0" xfId="42" applyNumberFormat="1" applyFont="1" applyFill="1" applyAlignment="1">
      <alignment/>
    </xf>
    <xf numFmtId="42" fontId="0" fillId="2" borderId="0" xfId="44" applyNumberFormat="1" applyFont="1" applyFill="1" applyBorder="1" applyAlignment="1">
      <alignment/>
    </xf>
    <xf numFmtId="42" fontId="0" fillId="2" borderId="0" xfId="42" applyNumberFormat="1" applyFont="1" applyFill="1" applyBorder="1" applyAlignment="1">
      <alignment/>
    </xf>
    <xf numFmtId="42" fontId="0" fillId="2" borderId="0" xfId="42" applyNumberFormat="1" applyFont="1" applyFill="1" applyAlignment="1">
      <alignment/>
    </xf>
    <xf numFmtId="42" fontId="0" fillId="2" borderId="0" xfId="42" applyNumberFormat="1" applyFont="1" applyFill="1" applyBorder="1" applyAlignment="1" applyProtection="1">
      <alignment/>
      <protection/>
    </xf>
    <xf numFmtId="44" fontId="0" fillId="2" borderId="0" xfId="42" applyNumberFormat="1" applyFont="1" applyFill="1" applyBorder="1" applyAlignment="1">
      <alignment/>
    </xf>
    <xf numFmtId="44" fontId="0" fillId="2" borderId="0" xfId="42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center"/>
      <protection/>
    </xf>
    <xf numFmtId="169" fontId="0" fillId="7" borderId="11" xfId="44" applyNumberFormat="1" applyFont="1" applyFill="1" applyBorder="1" applyAlignment="1" applyProtection="1">
      <alignment/>
      <protection locked="0"/>
    </xf>
    <xf numFmtId="167" fontId="0" fillId="7" borderId="10" xfId="42" applyNumberFormat="1" applyFont="1" applyFill="1" applyBorder="1" applyAlignment="1" applyProtection="1">
      <alignment/>
      <protection locked="0"/>
    </xf>
    <xf numFmtId="5" fontId="0" fillId="7" borderId="12" xfId="44" applyNumberFormat="1" applyFont="1" applyFill="1" applyBorder="1" applyAlignment="1" applyProtection="1">
      <alignment/>
      <protection locked="0"/>
    </xf>
    <xf numFmtId="42" fontId="0" fillId="7" borderId="0" xfId="44" applyNumberFormat="1" applyFont="1" applyFill="1" applyBorder="1" applyAlignment="1" applyProtection="1">
      <alignment/>
      <protection locked="0"/>
    </xf>
    <xf numFmtId="10" fontId="0" fillId="7" borderId="13" xfId="59" applyNumberFormat="1" applyFont="1" applyFill="1" applyBorder="1" applyAlignment="1" applyProtection="1">
      <alignment/>
      <protection locked="0"/>
    </xf>
    <xf numFmtId="42" fontId="0" fillId="7" borderId="0" xfId="44" applyNumberFormat="1" applyFont="1" applyFill="1" applyBorder="1" applyAlignment="1" applyProtection="1">
      <alignment/>
      <protection locked="0"/>
    </xf>
    <xf numFmtId="42" fontId="0" fillId="7" borderId="13" xfId="44" applyNumberFormat="1" applyFont="1" applyFill="1" applyBorder="1" applyAlignment="1" applyProtection="1">
      <alignment/>
      <protection locked="0"/>
    </xf>
    <xf numFmtId="41" fontId="0" fillId="7" borderId="0" xfId="42" applyNumberFormat="1" applyFont="1" applyFill="1" applyBorder="1" applyAlignment="1" applyProtection="1">
      <alignment/>
      <protection locked="0"/>
    </xf>
    <xf numFmtId="169" fontId="0" fillId="7" borderId="14" xfId="44" applyNumberFormat="1" applyFont="1" applyFill="1" applyBorder="1" applyAlignment="1" applyProtection="1">
      <alignment/>
      <protection locked="0"/>
    </xf>
    <xf numFmtId="167" fontId="0" fillId="7" borderId="15" xfId="42" applyNumberFormat="1" applyFill="1" applyBorder="1" applyAlignment="1" applyProtection="1">
      <alignment/>
      <protection locked="0"/>
    </xf>
    <xf numFmtId="169" fontId="0" fillId="7" borderId="14" xfId="0" applyNumberFormat="1" applyFont="1" applyFill="1" applyBorder="1" applyAlignment="1" applyProtection="1">
      <alignment/>
      <protection locked="0"/>
    </xf>
    <xf numFmtId="167" fontId="0" fillId="7" borderId="10" xfId="42" applyNumberFormat="1" applyFill="1" applyBorder="1" applyAlignment="1" applyProtection="1">
      <alignment/>
      <protection locked="0"/>
    </xf>
    <xf numFmtId="169" fontId="0" fillId="7" borderId="16" xfId="0" applyNumberFormat="1" applyFill="1" applyBorder="1" applyAlignment="1" applyProtection="1">
      <alignment/>
      <protection locked="0"/>
    </xf>
    <xf numFmtId="169" fontId="0" fillId="7" borderId="17" xfId="0" applyNumberFormat="1" applyFill="1" applyBorder="1" applyAlignment="1" applyProtection="1">
      <alignment/>
      <protection locked="0"/>
    </xf>
    <xf numFmtId="44" fontId="0" fillId="7" borderId="16" xfId="44" applyFont="1" applyFill="1" applyBorder="1" applyAlignment="1" applyProtection="1">
      <alignment/>
      <protection locked="0"/>
    </xf>
    <xf numFmtId="43" fontId="0" fillId="7" borderId="10" xfId="0" applyNumberFormat="1" applyFont="1" applyFill="1" applyBorder="1" applyAlignment="1" applyProtection="1">
      <alignment/>
      <protection locked="0"/>
    </xf>
    <xf numFmtId="44" fontId="0" fillId="7" borderId="0" xfId="44" applyFill="1" applyAlignment="1" applyProtection="1">
      <alignment/>
      <protection locked="0"/>
    </xf>
    <xf numFmtId="169" fontId="0" fillId="7" borderId="18" xfId="44" applyNumberFormat="1" applyFont="1" applyFill="1" applyBorder="1" applyAlignment="1" applyProtection="1">
      <alignment/>
      <protection locked="0"/>
    </xf>
    <xf numFmtId="167" fontId="0" fillId="7" borderId="19" xfId="42" applyNumberFormat="1" applyFill="1" applyBorder="1" applyAlignment="1" applyProtection="1">
      <alignment/>
      <protection locked="0"/>
    </xf>
    <xf numFmtId="169" fontId="0" fillId="7" borderId="18" xfId="0" applyNumberFormat="1" applyFont="1" applyFill="1" applyBorder="1" applyAlignment="1" applyProtection="1">
      <alignment/>
      <protection locked="0"/>
    </xf>
    <xf numFmtId="44" fontId="0" fillId="7" borderId="16" xfId="44" applyNumberFormat="1" applyFont="1" applyFill="1" applyBorder="1" applyAlignment="1" applyProtection="1">
      <alignment/>
      <protection locked="0"/>
    </xf>
    <xf numFmtId="43" fontId="0" fillId="7" borderId="10" xfId="42" applyFont="1" applyFill="1" applyBorder="1" applyAlignment="1" applyProtection="1">
      <alignment/>
      <protection locked="0"/>
    </xf>
    <xf numFmtId="44" fontId="0" fillId="7" borderId="0" xfId="44" applyNumberFormat="1" applyFill="1" applyAlignment="1" applyProtection="1">
      <alignment/>
      <protection locked="0"/>
    </xf>
    <xf numFmtId="44" fontId="0" fillId="7" borderId="0" xfId="44" applyFont="1" applyFill="1" applyBorder="1" applyAlignment="1" applyProtection="1">
      <alignment/>
      <protection locked="0"/>
    </xf>
    <xf numFmtId="43" fontId="0" fillId="7" borderId="13" xfId="42" applyFont="1" applyFill="1" applyBorder="1" applyAlignment="1" applyProtection="1">
      <alignment/>
      <protection locked="0"/>
    </xf>
    <xf numFmtId="9" fontId="0" fillId="7" borderId="13" xfId="59" applyFont="1" applyFill="1" applyBorder="1" applyAlignment="1" applyProtection="1">
      <alignment/>
      <protection locked="0"/>
    </xf>
    <xf numFmtId="169" fontId="0" fillId="7" borderId="13" xfId="44" applyNumberFormat="1" applyFont="1" applyFill="1" applyBorder="1" applyAlignment="1" applyProtection="1">
      <alignment/>
      <protection locked="0"/>
    </xf>
    <xf numFmtId="169" fontId="0" fillId="7" borderId="12" xfId="44" applyNumberFormat="1" applyFont="1" applyFill="1" applyBorder="1" applyAlignment="1" applyProtection="1">
      <alignment/>
      <protection locked="0"/>
    </xf>
    <xf numFmtId="44" fontId="0" fillId="7" borderId="0" xfId="44" applyFont="1" applyFill="1" applyBorder="1" applyAlignment="1" applyProtection="1">
      <alignment/>
      <protection locked="0"/>
    </xf>
    <xf numFmtId="43" fontId="0" fillId="7" borderId="13" xfId="42" applyFont="1" applyFill="1" applyBorder="1" applyAlignment="1" applyProtection="1">
      <alignment/>
      <protection locked="0"/>
    </xf>
    <xf numFmtId="43" fontId="0" fillId="7" borderId="10" xfId="42" applyFont="1" applyFill="1" applyBorder="1" applyAlignment="1" applyProtection="1">
      <alignment/>
      <protection locked="0"/>
    </xf>
    <xf numFmtId="44" fontId="0" fillId="7" borderId="12" xfId="44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/>
    </xf>
    <xf numFmtId="1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 applyProtection="1" quotePrefix="1">
      <alignment horizontal="left"/>
      <protection/>
    </xf>
    <xf numFmtId="1" fontId="0" fillId="0" borderId="0" xfId="0" applyNumberFormat="1" applyFont="1" applyBorder="1" applyAlignment="1" applyProtection="1">
      <alignment horizontal="left"/>
      <protection/>
    </xf>
    <xf numFmtId="3" fontId="0" fillId="7" borderId="20" xfId="42" applyNumberFormat="1" applyFont="1" applyFill="1" applyBorder="1" applyAlignment="1" applyProtection="1">
      <alignment horizontal="center"/>
      <protection locked="0"/>
    </xf>
    <xf numFmtId="3" fontId="0" fillId="7" borderId="0" xfId="42" applyNumberFormat="1" applyFont="1" applyFill="1" applyBorder="1" applyAlignment="1" applyProtection="1">
      <alignment horizontal="center"/>
      <protection locked="0"/>
    </xf>
    <xf numFmtId="3" fontId="0" fillId="7" borderId="21" xfId="42" applyNumberFormat="1" applyFont="1" applyFill="1" applyBorder="1" applyAlignment="1" applyProtection="1">
      <alignment horizontal="center"/>
      <protection locked="0"/>
    </xf>
    <xf numFmtId="1" fontId="0" fillId="16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/>
  <cols>
    <col min="1" max="30" width="12.7109375" style="5" customWidth="1"/>
    <col min="31" max="16384" width="9.140625" style="5" customWidth="1"/>
  </cols>
  <sheetData>
    <row r="1" spans="2:4" ht="12.75">
      <c r="B1" s="2" t="s">
        <v>0</v>
      </c>
      <c r="C1" s="79"/>
      <c r="D1" s="79"/>
    </row>
    <row r="2" spans="2:5" ht="12.75">
      <c r="B2" s="2" t="s">
        <v>1</v>
      </c>
      <c r="C2" s="79"/>
      <c r="D2" s="79"/>
      <c r="E2" s="6"/>
    </row>
    <row r="3" spans="1:5" ht="12.75">
      <c r="A3" s="3"/>
      <c r="B3" s="3"/>
      <c r="C3" s="83" t="s">
        <v>69</v>
      </c>
      <c r="D3" s="83"/>
      <c r="E3" s="6"/>
    </row>
    <row r="4" spans="1:5" ht="12.75">
      <c r="A4" s="3"/>
      <c r="B4" s="3"/>
      <c r="C4" s="3"/>
      <c r="D4" s="6"/>
      <c r="E4" s="6"/>
    </row>
    <row r="5" spans="1:6" ht="12.75">
      <c r="A5" s="80" t="s">
        <v>60</v>
      </c>
      <c r="B5" s="80"/>
      <c r="C5" s="80"/>
      <c r="D5" s="80"/>
      <c r="E5" s="17"/>
      <c r="F5" s="1"/>
    </row>
    <row r="6" spans="1:6" ht="12.75">
      <c r="A6" s="12"/>
      <c r="B6" s="12"/>
      <c r="C6" s="12"/>
      <c r="D6" s="13"/>
      <c r="E6" s="17"/>
      <c r="F6" s="1"/>
    </row>
    <row r="7" spans="1:6" ht="12.75">
      <c r="A7" s="14" t="s">
        <v>42</v>
      </c>
      <c r="B7" s="14"/>
      <c r="C7" s="14"/>
      <c r="D7" s="13"/>
      <c r="E7" s="17"/>
      <c r="F7" s="1"/>
    </row>
    <row r="8" spans="1:6" ht="12.75">
      <c r="A8" s="13"/>
      <c r="B8" s="13"/>
      <c r="C8" s="13"/>
      <c r="D8" s="13"/>
      <c r="E8" s="17"/>
      <c r="F8"/>
    </row>
    <row r="9" spans="1:6" ht="12.75">
      <c r="A9" s="13" t="s">
        <v>6</v>
      </c>
      <c r="B9" s="13"/>
      <c r="C9" s="13"/>
      <c r="D9" s="50"/>
      <c r="E9" s="26">
        <f>IF(D9="","",IF(D9=200000,"«- Correct!","«- Try again!"))</f>
      </c>
      <c r="F9"/>
    </row>
    <row r="10" spans="1:6" ht="12.75">
      <c r="A10" s="12" t="s">
        <v>58</v>
      </c>
      <c r="B10" s="12"/>
      <c r="C10" s="12"/>
      <c r="D10" s="53"/>
      <c r="E10" s="26">
        <f>IF(D10="","",IF(D10=50,"«- Correct!","«- Try again!"))</f>
      </c>
      <c r="F10"/>
    </row>
    <row r="11" spans="1:6" ht="12.75">
      <c r="A11" s="15" t="s">
        <v>44</v>
      </c>
      <c r="B11" s="15"/>
      <c r="C11" s="15"/>
      <c r="D11" s="54"/>
      <c r="E11" s="26">
        <f>IF(D11="","",IF(D11=4000,"«- Correct!","«- Try again!"))</f>
      </c>
      <c r="F11"/>
    </row>
    <row r="12" spans="1:6" ht="12.75">
      <c r="A12" s="15"/>
      <c r="B12" s="15"/>
      <c r="C12" s="15"/>
      <c r="D12" s="15"/>
      <c r="E12" s="17"/>
      <c r="F12"/>
    </row>
    <row r="13" spans="1:6" ht="12.75">
      <c r="A13" s="14" t="s">
        <v>43</v>
      </c>
      <c r="B13" s="14"/>
      <c r="C13" s="14"/>
      <c r="D13" s="13"/>
      <c r="E13" s="17"/>
      <c r="F13" s="4"/>
    </row>
    <row r="14" spans="1:6" ht="12.75">
      <c r="A14" s="13"/>
      <c r="B14" s="13"/>
      <c r="C14" s="13"/>
      <c r="D14" s="13"/>
      <c r="E14" s="17"/>
      <c r="F14" s="4"/>
    </row>
    <row r="15" spans="1:5" ht="12.75">
      <c r="A15" s="13" t="s">
        <v>6</v>
      </c>
      <c r="B15" s="13"/>
      <c r="C15" s="13"/>
      <c r="D15" s="50"/>
      <c r="E15" s="26">
        <f>IF(D15="","",IF(D15=200000,"«- Correct!","«- Try again!"))</f>
      </c>
    </row>
    <row r="16" spans="1:5" ht="12.75">
      <c r="A16" s="12" t="s">
        <v>8</v>
      </c>
      <c r="B16" s="12"/>
      <c r="C16" s="12"/>
      <c r="D16" s="51"/>
      <c r="E16" s="46">
        <f>IF(D16="","",IF(AND(D16&gt;=0.3333,D16&lt;=0.3334),"«- Correct!","«- Try again!"))</f>
      </c>
    </row>
    <row r="17" spans="1:5" ht="12.75">
      <c r="A17" s="15" t="s">
        <v>45</v>
      </c>
      <c r="B17" s="15"/>
      <c r="C17" s="15"/>
      <c r="D17" s="52"/>
      <c r="E17" s="46">
        <f>IF(D17="","",IF(AND(D17&gt;=600000,D17&lt;=600000),"«- Correct!","«- Try again!"))</f>
      </c>
    </row>
    <row r="18" spans="1:5" ht="12.75">
      <c r="A18" s="15"/>
      <c r="B18" s="15"/>
      <c r="C18" s="15"/>
      <c r="D18" s="15"/>
      <c r="E18" s="17"/>
    </row>
    <row r="19" spans="1:4" ht="12.75">
      <c r="A19" s="10"/>
      <c r="B19" s="10"/>
      <c r="C19" s="10"/>
      <c r="D19" s="10"/>
    </row>
    <row r="20" spans="1:5" ht="12.75">
      <c r="A20" s="82" t="s">
        <v>60</v>
      </c>
      <c r="B20" s="82"/>
      <c r="C20" s="82"/>
      <c r="D20" s="82"/>
      <c r="E20" s="17"/>
    </row>
    <row r="21" spans="1:5" ht="12.75">
      <c r="A21" s="81" t="s">
        <v>46</v>
      </c>
      <c r="B21" s="81"/>
      <c r="C21" s="81"/>
      <c r="D21" s="81"/>
      <c r="E21" s="17"/>
    </row>
    <row r="22" spans="1:5" ht="12.75">
      <c r="A22" s="81" t="s">
        <v>62</v>
      </c>
      <c r="B22" s="81"/>
      <c r="C22" s="81"/>
      <c r="D22" s="81"/>
      <c r="E22" s="17"/>
    </row>
    <row r="23" spans="1:5" ht="12.75">
      <c r="A23" s="16"/>
      <c r="B23" s="16"/>
      <c r="C23" s="16"/>
      <c r="D23" s="16"/>
      <c r="E23" s="17"/>
    </row>
    <row r="24" spans="1:5" ht="12.75">
      <c r="A24" s="15" t="s">
        <v>9</v>
      </c>
      <c r="B24" s="15"/>
      <c r="C24" s="15"/>
      <c r="D24" s="47"/>
      <c r="E24" s="26">
        <f>IF(D24="","",IF(D24=600000,"«- Correct!","«- Try again!"))</f>
      </c>
    </row>
    <row r="25" spans="1:5" ht="12.75">
      <c r="A25" s="15" t="s">
        <v>11</v>
      </c>
      <c r="B25" s="15"/>
      <c r="C25" s="15"/>
      <c r="D25" s="48"/>
      <c r="E25" s="26">
        <f>IF(D25="","",IF(D25=400000,"«- Correct!","«- Try again!"))</f>
      </c>
    </row>
    <row r="26" spans="1:5" ht="12.75">
      <c r="A26" s="25" t="s">
        <v>59</v>
      </c>
      <c r="B26" s="25"/>
      <c r="C26" s="25"/>
      <c r="D26" s="47"/>
      <c r="E26" s="26">
        <f>IF(D26="","",IF(D26=200000,"«- Correct!","«- Try again!"))</f>
      </c>
    </row>
    <row r="27" spans="1:5" ht="12.75">
      <c r="A27" s="15" t="s">
        <v>3</v>
      </c>
      <c r="B27" s="15"/>
      <c r="C27" s="15"/>
      <c r="D27" s="48"/>
      <c r="E27" s="26">
        <f>IF(D27="","",IF(D27=200000,"«- Correct!","«- Try again!"))</f>
      </c>
    </row>
    <row r="28" spans="1:5" ht="13.5" thickBot="1">
      <c r="A28" s="15" t="s">
        <v>10</v>
      </c>
      <c r="B28" s="15"/>
      <c r="C28" s="15"/>
      <c r="D28" s="49"/>
      <c r="E28" s="26">
        <f>IF(D28="","",IF(D28=0,"«- Correct!","«- Try again!"))</f>
      </c>
    </row>
    <row r="29" spans="1:5" ht="13.5" thickTop="1">
      <c r="A29" s="17"/>
      <c r="B29" s="17"/>
      <c r="C29" s="17"/>
      <c r="D29" s="17"/>
      <c r="E29" s="17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  <row r="37" spans="5:6" ht="12.75">
      <c r="E37"/>
      <c r="F37"/>
    </row>
    <row r="38" spans="5:6" ht="12.75">
      <c r="E38"/>
      <c r="F38"/>
    </row>
    <row r="39" spans="5:6" ht="12.75">
      <c r="E39"/>
      <c r="F39"/>
    </row>
    <row r="40" spans="5:6" ht="12.75">
      <c r="E40"/>
      <c r="F40"/>
    </row>
    <row r="41" spans="5:6" ht="12.75">
      <c r="E41"/>
      <c r="F41"/>
    </row>
    <row r="42" spans="5:6" ht="12.75"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75" ht="12.75">
      <c r="F75" s="7"/>
    </row>
  </sheetData>
  <sheetProtection password="C690" sheet="1" objects="1" scenarios="1" selectLockedCells="1"/>
  <mergeCells count="7">
    <mergeCell ref="C2:D2"/>
    <mergeCell ref="C1:D1"/>
    <mergeCell ref="A5:D5"/>
    <mergeCell ref="A22:D22"/>
    <mergeCell ref="A21:D21"/>
    <mergeCell ref="A20:D20"/>
    <mergeCell ref="C3:D3"/>
  </mergeCells>
  <printOptions horizontalCentered="1"/>
  <pageMargins left="0" right="0" top="0.75" bottom="0.75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4" width="12.7109375" style="0" customWidth="1"/>
    <col min="5" max="5" width="2.7109375" style="0" customWidth="1"/>
    <col min="6" max="23" width="12.7109375" style="0" customWidth="1"/>
  </cols>
  <sheetData>
    <row r="1" spans="1:4" ht="12.75">
      <c r="A1" s="84" t="s">
        <v>68</v>
      </c>
      <c r="B1" s="84"/>
      <c r="C1" s="9"/>
      <c r="D1" s="9"/>
    </row>
    <row r="2" spans="1:4" ht="12.75">
      <c r="A2" s="8"/>
      <c r="B2" s="8"/>
      <c r="C2" s="8"/>
      <c r="D2" s="8"/>
    </row>
    <row r="3" spans="1:5" ht="12.75">
      <c r="A3" s="80" t="s">
        <v>60</v>
      </c>
      <c r="B3" s="80"/>
      <c r="C3" s="80"/>
      <c r="D3" s="80"/>
      <c r="E3" s="22"/>
    </row>
    <row r="4" spans="1:5" ht="12.75">
      <c r="A4" s="13"/>
      <c r="B4" s="13"/>
      <c r="C4" s="13"/>
      <c r="D4" s="13"/>
      <c r="E4" s="22"/>
    </row>
    <row r="5" spans="1:5" ht="12.75">
      <c r="A5" s="13" t="s">
        <v>2</v>
      </c>
      <c r="B5" s="13"/>
      <c r="C5" s="13"/>
      <c r="D5" s="40">
        <v>150</v>
      </c>
      <c r="E5" s="22"/>
    </row>
    <row r="6" spans="1:5" ht="12.75">
      <c r="A6" s="13" t="s">
        <v>3</v>
      </c>
      <c r="B6" s="13"/>
      <c r="C6" s="13"/>
      <c r="D6" s="41">
        <v>200000</v>
      </c>
      <c r="E6" s="34"/>
    </row>
    <row r="7" spans="1:5" ht="12.75">
      <c r="A7" s="13" t="s">
        <v>4</v>
      </c>
      <c r="B7" s="13"/>
      <c r="C7" s="13"/>
      <c r="D7" s="36">
        <v>550000</v>
      </c>
      <c r="E7" s="22"/>
    </row>
    <row r="8" spans="1:5" ht="12.75">
      <c r="A8" s="13" t="s">
        <v>5</v>
      </c>
      <c r="B8" s="13"/>
      <c r="C8" s="13"/>
      <c r="D8" s="41">
        <v>100</v>
      </c>
      <c r="E8" s="22"/>
    </row>
    <row r="9" spans="1:5" ht="12.75">
      <c r="A9" s="13"/>
      <c r="B9" s="13"/>
      <c r="C9" s="13"/>
      <c r="D9" s="13"/>
      <c r="E9" s="22"/>
    </row>
    <row r="10" spans="1:5" ht="12.75">
      <c r="A10" s="35" t="s">
        <v>47</v>
      </c>
      <c r="B10" s="11"/>
      <c r="C10" s="11"/>
      <c r="D10" s="12"/>
      <c r="E10" s="22"/>
    </row>
    <row r="11" spans="1:5" ht="12.75">
      <c r="A11" s="12" t="s">
        <v>61</v>
      </c>
      <c r="B11" s="12"/>
      <c r="C11" s="12"/>
      <c r="D11" s="37">
        <v>4000</v>
      </c>
      <c r="E11" s="22"/>
    </row>
    <row r="12" spans="1:5" ht="12.75">
      <c r="A12" s="12"/>
      <c r="B12" s="12"/>
      <c r="C12" s="12"/>
      <c r="D12" s="39"/>
      <c r="E12" s="22"/>
    </row>
    <row r="13" spans="1:5" ht="12.75">
      <c r="A13" s="22"/>
      <c r="B13" s="22"/>
      <c r="C13" s="22"/>
      <c r="D13" s="22"/>
      <c r="E13" s="22"/>
    </row>
  </sheetData>
  <sheetProtection password="C690" sheet="1" objects="1" scenarios="1" selectLockedCells="1" selectUnlockedCells="1"/>
  <mergeCells count="2">
    <mergeCell ref="A3:D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6" width="12.7109375" style="5" customWidth="1"/>
    <col min="7" max="7" width="2.7109375" style="5" customWidth="1"/>
    <col min="8" max="33" width="12.7109375" style="5" customWidth="1"/>
    <col min="34" max="16384" width="9.140625" style="5" customWidth="1"/>
  </cols>
  <sheetData>
    <row r="1" spans="2:4" ht="12.75">
      <c r="B1" s="2" t="s">
        <v>0</v>
      </c>
      <c r="C1" s="79"/>
      <c r="D1" s="79"/>
    </row>
    <row r="2" spans="2:4" ht="12.75">
      <c r="B2" s="2" t="s">
        <v>1</v>
      </c>
      <c r="C2" s="79"/>
      <c r="D2" s="79"/>
    </row>
    <row r="3" spans="2:4" ht="12.75">
      <c r="B3" s="3"/>
      <c r="C3" s="83" t="s">
        <v>67</v>
      </c>
      <c r="D3" s="83"/>
    </row>
    <row r="4" ht="12.75"/>
    <row r="5" spans="1:7" ht="12.75">
      <c r="A5" s="82" t="s">
        <v>63</v>
      </c>
      <c r="B5" s="82"/>
      <c r="C5" s="82"/>
      <c r="D5" s="82"/>
      <c r="E5" s="82"/>
      <c r="F5" s="13"/>
      <c r="G5" s="17"/>
    </row>
    <row r="6" spans="1:7" ht="12.75">
      <c r="A6" s="81" t="s">
        <v>53</v>
      </c>
      <c r="B6" s="81"/>
      <c r="C6" s="81"/>
      <c r="D6" s="81"/>
      <c r="E6" s="81"/>
      <c r="F6" s="13"/>
      <c r="G6" s="17"/>
    </row>
    <row r="7" spans="1:7" ht="12.75">
      <c r="A7" s="12"/>
      <c r="B7" s="12"/>
      <c r="C7" s="13"/>
      <c r="D7" s="13"/>
      <c r="E7" s="13"/>
      <c r="F7" s="13"/>
      <c r="G7" s="17"/>
    </row>
    <row r="8" spans="1:7" ht="12.75">
      <c r="A8" s="13" t="s">
        <v>16</v>
      </c>
      <c r="B8" s="13"/>
      <c r="C8" s="13"/>
      <c r="D8" s="13"/>
      <c r="E8" s="13"/>
      <c r="F8" s="13"/>
      <c r="G8" s="17"/>
    </row>
    <row r="9" spans="1:7" ht="12.75">
      <c r="A9" s="13" t="s">
        <v>18</v>
      </c>
      <c r="B9" s="13"/>
      <c r="C9" s="22"/>
      <c r="D9" s="12"/>
      <c r="E9" s="75"/>
      <c r="F9" s="26">
        <f>IF(E9="","",IF(E9=1.6,"«- Correct!","«- Try again!"))</f>
      </c>
      <c r="G9" s="17"/>
    </row>
    <row r="10" spans="1:7" ht="12.75">
      <c r="A10" s="12" t="s">
        <v>20</v>
      </c>
      <c r="B10" s="12"/>
      <c r="C10" s="22"/>
      <c r="D10" s="12"/>
      <c r="E10" s="76"/>
      <c r="F10" s="26">
        <f>IF(E10="","",IF(E10=1.8,"«- Correct!","«- Try again!"))</f>
      </c>
      <c r="G10" s="17"/>
    </row>
    <row r="11" spans="1:7" ht="12.75">
      <c r="A11" s="15" t="s">
        <v>21</v>
      </c>
      <c r="B11" s="15"/>
      <c r="C11" s="22"/>
      <c r="D11" s="15"/>
      <c r="E11" s="71"/>
      <c r="F11" s="26">
        <f>IF(E11="","",IF(E11=0.4,"«- Correct!","«- Try again!"))</f>
      </c>
      <c r="G11" s="17"/>
    </row>
    <row r="12" spans="1:7" ht="12.75">
      <c r="A12" s="15" t="s">
        <v>23</v>
      </c>
      <c r="B12" s="15"/>
      <c r="C12" s="22"/>
      <c r="D12" s="15"/>
      <c r="E12" s="77"/>
      <c r="F12" s="26">
        <f>IF(E12="","",IF(E12=0.2,"«- Correct!","«- Try again!"))</f>
      </c>
      <c r="G12" s="17"/>
    </row>
    <row r="13" spans="1:7" ht="13.5" thickBot="1">
      <c r="A13" s="15" t="s">
        <v>25</v>
      </c>
      <c r="B13" s="15"/>
      <c r="C13" s="22"/>
      <c r="D13" s="15"/>
      <c r="E13" s="78"/>
      <c r="F13" s="26">
        <f>IF(E13="","",IF(E13=4,"«- Correct!","«- Try again!"))</f>
      </c>
      <c r="G13" s="17"/>
    </row>
    <row r="14" spans="1:7" ht="13.5" thickTop="1">
      <c r="A14" s="15"/>
      <c r="B14" s="15"/>
      <c r="C14" s="22"/>
      <c r="D14" s="15"/>
      <c r="E14" s="15"/>
      <c r="F14" s="15"/>
      <c r="G14" s="17"/>
    </row>
    <row r="15" spans="1:7" ht="12.75">
      <c r="A15" s="15" t="s">
        <v>28</v>
      </c>
      <c r="B15" s="15"/>
      <c r="C15" s="22"/>
      <c r="D15" s="15"/>
      <c r="E15" s="15"/>
      <c r="F15" s="15"/>
      <c r="G15" s="17"/>
    </row>
    <row r="16" spans="1:7" ht="12.75">
      <c r="A16" s="15" t="s">
        <v>30</v>
      </c>
      <c r="B16" s="15"/>
      <c r="C16" s="22"/>
      <c r="D16" s="15"/>
      <c r="E16" s="70"/>
      <c r="F16" s="26">
        <f>IF(E16="","",IF(E16=16,"«- Correct!","«- Try again!"))</f>
      </c>
      <c r="G16" s="17"/>
    </row>
    <row r="17" spans="1:7" ht="12.75">
      <c r="A17" s="15" t="s">
        <v>7</v>
      </c>
      <c r="B17" s="15"/>
      <c r="C17" s="22"/>
      <c r="D17" s="15"/>
      <c r="E17" s="71"/>
      <c r="F17" s="26">
        <f>IF(E17="","",IF(E17=12,"«- Correct!","«- Try again!"))</f>
      </c>
      <c r="G17" s="17"/>
    </row>
    <row r="18" spans="1:7" ht="12.75">
      <c r="A18" s="15" t="s">
        <v>8</v>
      </c>
      <c r="B18" s="15"/>
      <c r="C18" s="22"/>
      <c r="D18" s="15"/>
      <c r="E18" s="72"/>
      <c r="F18" s="26">
        <f>IF(E18="","",IF(E18=0.75,"«- Correct!","«- Try again!"))</f>
      </c>
      <c r="G18" s="17"/>
    </row>
    <row r="19" spans="1:7" ht="12.75">
      <c r="A19" s="15" t="s">
        <v>33</v>
      </c>
      <c r="B19" s="15"/>
      <c r="C19" s="22"/>
      <c r="D19" s="15"/>
      <c r="E19" s="73"/>
      <c r="F19" s="26">
        <f>IF(E19="","",IF(E19=300000,"«- Correct!","«- Try again!"))</f>
      </c>
      <c r="G19" s="17"/>
    </row>
    <row r="20" spans="1:7" ht="13.5" thickBot="1">
      <c r="A20" s="15" t="s">
        <v>52</v>
      </c>
      <c r="B20" s="15"/>
      <c r="C20" s="22"/>
      <c r="D20" s="15"/>
      <c r="E20" s="74"/>
      <c r="F20" s="26">
        <f>IF(E20="","",IF(E20=400000,"«- Correct!","«- Try again!"))</f>
      </c>
      <c r="G20" s="17"/>
    </row>
    <row r="21" spans="1:7" ht="13.5" thickTop="1">
      <c r="A21" s="15"/>
      <c r="B21" s="15"/>
      <c r="C21" s="22"/>
      <c r="D21" s="15"/>
      <c r="E21" s="15"/>
      <c r="F21" s="15"/>
      <c r="G21" s="17"/>
    </row>
    <row r="22" spans="1:7" ht="12.75">
      <c r="A22" s="15" t="s">
        <v>32</v>
      </c>
      <c r="B22" s="15"/>
      <c r="C22" s="22"/>
      <c r="D22" s="15"/>
      <c r="E22" s="15"/>
      <c r="F22" s="15"/>
      <c r="G22" s="17"/>
    </row>
    <row r="23" spans="1:7" ht="12.75">
      <c r="A23" s="15" t="s">
        <v>30</v>
      </c>
      <c r="B23" s="15"/>
      <c r="C23" s="22"/>
      <c r="D23" s="15"/>
      <c r="E23" s="70"/>
      <c r="F23" s="26">
        <f>IF(E23="","",IF(E23=20,"«- Correct!","«- Try again!"))</f>
      </c>
      <c r="G23" s="17"/>
    </row>
    <row r="24" spans="1:7" ht="12.75">
      <c r="A24" s="15" t="s">
        <v>7</v>
      </c>
      <c r="B24" s="15"/>
      <c r="C24" s="22"/>
      <c r="D24" s="15"/>
      <c r="E24" s="71"/>
      <c r="F24" s="26">
        <f>IF(E24="","",IF(E24=16,"«- Correct!","«- Try again!"))</f>
      </c>
      <c r="G24" s="17"/>
    </row>
    <row r="25" spans="1:7" ht="12.75">
      <c r="A25" s="15" t="s">
        <v>8</v>
      </c>
      <c r="B25" s="15"/>
      <c r="C25" s="22"/>
      <c r="D25" s="15"/>
      <c r="E25" s="72"/>
      <c r="F25" s="26">
        <f>IF(E25="","",IF(E25=0.8,"«- Correct!","«- Try again!"))</f>
      </c>
      <c r="G25" s="17"/>
    </row>
    <row r="26" spans="1:7" ht="12.75">
      <c r="A26" s="15" t="s">
        <v>33</v>
      </c>
      <c r="B26" s="15"/>
      <c r="C26" s="22"/>
      <c r="D26" s="15"/>
      <c r="E26" s="73"/>
      <c r="F26" s="26">
        <f>IF(E26="","",IF(E26=300000,"«- Correct!","«- Try again!"))</f>
      </c>
      <c r="G26" s="17"/>
    </row>
    <row r="27" spans="1:7" ht="13.5" thickBot="1">
      <c r="A27" s="15" t="s">
        <v>52</v>
      </c>
      <c r="B27" s="15"/>
      <c r="C27" s="22"/>
      <c r="D27" s="15"/>
      <c r="E27" s="74"/>
      <c r="F27" s="26">
        <f>IF(E27="","",IF(E27=375000,"«- Correct!","«- Try again!"))</f>
      </c>
      <c r="G27" s="17"/>
    </row>
    <row r="28" spans="1:7" ht="13.5" thickTop="1">
      <c r="A28" s="17"/>
      <c r="B28" s="17"/>
      <c r="C28" s="17"/>
      <c r="D28" s="17"/>
      <c r="E28" s="17"/>
      <c r="F28" s="15"/>
      <c r="G28" s="17"/>
    </row>
    <row r="29" spans="1:6" ht="12.75">
      <c r="A29" s="10"/>
      <c r="B29" s="10"/>
      <c r="C29" s="10"/>
      <c r="D29" s="10"/>
      <c r="E29" s="10"/>
      <c r="F29" s="10"/>
    </row>
    <row r="30" spans="1:7" ht="12.75">
      <c r="A30" s="82" t="s">
        <v>63</v>
      </c>
      <c r="B30" s="82"/>
      <c r="C30" s="82"/>
      <c r="D30" s="82"/>
      <c r="E30" s="82"/>
      <c r="F30" s="82"/>
      <c r="G30" s="17"/>
    </row>
    <row r="31" spans="1:7" ht="12.75">
      <c r="A31" s="81" t="s">
        <v>54</v>
      </c>
      <c r="B31" s="81"/>
      <c r="C31" s="81"/>
      <c r="D31" s="81"/>
      <c r="E31" s="81"/>
      <c r="F31" s="81"/>
      <c r="G31" s="17"/>
    </row>
    <row r="32" spans="1:7" ht="12.75">
      <c r="A32" s="16"/>
      <c r="B32" s="16"/>
      <c r="C32" s="16"/>
      <c r="D32" s="16"/>
      <c r="E32" s="16"/>
      <c r="F32" s="16"/>
      <c r="G32" s="17"/>
    </row>
    <row r="33" spans="1:7" ht="12.75">
      <c r="A33" s="15"/>
      <c r="B33" s="15"/>
      <c r="C33" s="29" t="s">
        <v>36</v>
      </c>
      <c r="D33" s="16"/>
      <c r="E33" s="29" t="s">
        <v>37</v>
      </c>
      <c r="F33" s="16"/>
      <c r="G33" s="17"/>
    </row>
    <row r="34" spans="1:7" ht="4.5" customHeight="1">
      <c r="A34" s="15"/>
      <c r="B34" s="15"/>
      <c r="C34" s="24"/>
      <c r="D34" s="16"/>
      <c r="E34" s="24"/>
      <c r="F34" s="16"/>
      <c r="G34" s="17"/>
    </row>
    <row r="35" spans="1:7" ht="12.75" customHeight="1">
      <c r="A35" s="15"/>
      <c r="B35" s="15"/>
      <c r="C35" s="86"/>
      <c r="D35" s="87"/>
      <c r="E35" s="85"/>
      <c r="F35" s="86"/>
      <c r="G35" s="17"/>
    </row>
    <row r="36" spans="1:7" ht="12.75">
      <c r="A36" s="15"/>
      <c r="B36" s="15"/>
      <c r="C36" s="31"/>
      <c r="D36" s="32" t="s">
        <v>57</v>
      </c>
      <c r="E36" s="31"/>
      <c r="F36" s="32" t="s">
        <v>57</v>
      </c>
      <c r="G36" s="17"/>
    </row>
    <row r="37" spans="1:7" ht="12.75">
      <c r="A37" s="15"/>
      <c r="B37" s="15"/>
      <c r="C37" s="30" t="s">
        <v>38</v>
      </c>
      <c r="D37" s="33" t="s">
        <v>55</v>
      </c>
      <c r="E37" s="30" t="s">
        <v>38</v>
      </c>
      <c r="F37" s="33" t="s">
        <v>55</v>
      </c>
      <c r="G37" s="17"/>
    </row>
    <row r="38" spans="1:7" ht="12.75">
      <c r="A38" s="15" t="s">
        <v>9</v>
      </c>
      <c r="B38" s="15"/>
      <c r="C38" s="67"/>
      <c r="D38" s="64"/>
      <c r="E38" s="61"/>
      <c r="F38" s="55"/>
      <c r="G38" s="27"/>
    </row>
    <row r="39" spans="1:7" ht="12.75">
      <c r="A39" s="15" t="s">
        <v>11</v>
      </c>
      <c r="B39" s="15"/>
      <c r="C39" s="68"/>
      <c r="D39" s="65"/>
      <c r="E39" s="62"/>
      <c r="F39" s="56"/>
      <c r="G39" s="27"/>
    </row>
    <row r="40" spans="1:7" ht="12.75">
      <c r="A40" s="15" t="s">
        <v>59</v>
      </c>
      <c r="B40" s="15"/>
      <c r="C40" s="69"/>
      <c r="D40" s="66"/>
      <c r="E40" s="63"/>
      <c r="F40" s="57"/>
      <c r="G40" s="27"/>
    </row>
    <row r="41" spans="1:7" ht="12.75">
      <c r="A41" s="17" t="s">
        <v>3</v>
      </c>
      <c r="B41" s="17"/>
      <c r="C41" s="23"/>
      <c r="D41" s="58"/>
      <c r="E41" s="22"/>
      <c r="F41" s="58"/>
      <c r="G41" s="17"/>
    </row>
    <row r="42" spans="1:7" ht="12.75">
      <c r="A42" s="15" t="s">
        <v>39</v>
      </c>
      <c r="B42" s="15"/>
      <c r="C42" s="23"/>
      <c r="D42" s="59"/>
      <c r="E42" s="22"/>
      <c r="F42" s="59"/>
      <c r="G42" s="17"/>
    </row>
    <row r="43" spans="1:7" ht="12.75">
      <c r="A43" s="15" t="s">
        <v>40</v>
      </c>
      <c r="B43" s="15"/>
      <c r="C43" s="23"/>
      <c r="D43" s="58"/>
      <c r="E43" s="22"/>
      <c r="F43" s="58"/>
      <c r="G43" s="17"/>
    </row>
    <row r="44" spans="1:7" ht="13.5" thickBot="1">
      <c r="A44" s="15" t="s">
        <v>10</v>
      </c>
      <c r="B44" s="15"/>
      <c r="C44" s="23"/>
      <c r="D44" s="60"/>
      <c r="E44" s="22"/>
      <c r="F44" s="60"/>
      <c r="G44" s="17"/>
    </row>
    <row r="45" spans="1:7" ht="13.5" thickTop="1">
      <c r="A45" s="17"/>
      <c r="B45" s="17"/>
      <c r="C45" s="17"/>
      <c r="D45" s="28">
        <f>IF(D44="","",IF(D44=84000,"Correct!","Try again!"))</f>
      </c>
      <c r="E45" s="17"/>
      <c r="F45" s="28">
        <f>IF(F44="","",IF(F44=142800,"Correct!","Try again!"))</f>
      </c>
      <c r="G45" s="1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9" spans="5:6" ht="12.75">
      <c r="E79" s="7"/>
      <c r="F79" s="7"/>
    </row>
  </sheetData>
  <sheetProtection password="C690" sheet="1" objects="1" scenarios="1" selectLockedCells="1"/>
  <mergeCells count="9">
    <mergeCell ref="E35:F35"/>
    <mergeCell ref="C3:D3"/>
    <mergeCell ref="C2:D2"/>
    <mergeCell ref="C1:D1"/>
    <mergeCell ref="C35:D35"/>
    <mergeCell ref="A6:E6"/>
    <mergeCell ref="A5:E5"/>
    <mergeCell ref="A31:F31"/>
    <mergeCell ref="A30:F30"/>
  </mergeCells>
  <printOptions horizontalCentered="1"/>
  <pageMargins left="0" right="0" top="0.75" bottom="0.75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4" width="12.7109375" style="0" customWidth="1"/>
    <col min="5" max="5" width="2.7109375" style="0" customWidth="1"/>
    <col min="6" max="22" width="12.7109375" style="0" customWidth="1"/>
  </cols>
  <sheetData>
    <row r="1" spans="1:4" ht="12.75">
      <c r="A1" s="88" t="s">
        <v>66</v>
      </c>
      <c r="B1" s="88"/>
      <c r="C1" s="20"/>
      <c r="D1" s="20"/>
    </row>
    <row r="2" spans="1:4" ht="12.75">
      <c r="A2" s="21"/>
      <c r="B2" s="21"/>
      <c r="C2" s="21"/>
      <c r="D2" s="21"/>
    </row>
    <row r="3" spans="1:5" ht="12.75">
      <c r="A3" s="80" t="s">
        <v>63</v>
      </c>
      <c r="B3" s="80"/>
      <c r="C3" s="80"/>
      <c r="D3" s="80"/>
      <c r="E3" s="22"/>
    </row>
    <row r="4" spans="1:5" ht="12.75">
      <c r="A4" s="13"/>
      <c r="B4" s="13"/>
      <c r="C4" s="13"/>
      <c r="D4" s="13"/>
      <c r="E4" s="22"/>
    </row>
    <row r="5" spans="1:5" ht="12.75">
      <c r="A5" s="13" t="s">
        <v>12</v>
      </c>
      <c r="B5" s="13"/>
      <c r="C5" s="13"/>
      <c r="D5" s="36">
        <v>35000</v>
      </c>
      <c r="E5" s="22"/>
    </row>
    <row r="6" spans="1:5" ht="12.75">
      <c r="A6" s="13" t="s">
        <v>13</v>
      </c>
      <c r="B6" s="13"/>
      <c r="C6" s="13"/>
      <c r="D6" s="40">
        <v>16</v>
      </c>
      <c r="E6" s="22"/>
    </row>
    <row r="7" spans="1:5" ht="12.75">
      <c r="A7" s="13" t="s">
        <v>14</v>
      </c>
      <c r="B7" s="13"/>
      <c r="C7" s="13"/>
      <c r="D7" s="41">
        <v>120000</v>
      </c>
      <c r="E7" s="22"/>
    </row>
    <row r="8" spans="1:5" ht="12.75">
      <c r="A8" s="13" t="s">
        <v>15</v>
      </c>
      <c r="B8" s="13"/>
      <c r="C8" s="13"/>
      <c r="D8" s="41">
        <v>180000</v>
      </c>
      <c r="E8" s="22"/>
    </row>
    <row r="9" spans="1:5" ht="12.75">
      <c r="A9" s="13" t="s">
        <v>64</v>
      </c>
      <c r="B9" s="13"/>
      <c r="C9" s="13"/>
      <c r="D9" s="13"/>
      <c r="E9" s="22"/>
    </row>
    <row r="10" spans="1:5" ht="12.75">
      <c r="A10" s="13" t="s">
        <v>17</v>
      </c>
      <c r="B10" s="13"/>
      <c r="C10" s="13"/>
      <c r="D10" s="44">
        <v>4</v>
      </c>
      <c r="E10" s="22"/>
    </row>
    <row r="11" spans="1:5" ht="12.75">
      <c r="A11" s="13" t="s">
        <v>19</v>
      </c>
      <c r="B11" s="13"/>
      <c r="C11" s="13"/>
      <c r="D11" s="45">
        <v>3</v>
      </c>
      <c r="E11" s="22"/>
    </row>
    <row r="12" spans="1:5" ht="12.75">
      <c r="A12" s="12" t="s">
        <v>65</v>
      </c>
      <c r="B12" s="12"/>
      <c r="C12" s="12"/>
      <c r="D12" s="45">
        <v>0.4</v>
      </c>
      <c r="E12" s="22"/>
    </row>
    <row r="13" spans="1:5" ht="12.75">
      <c r="A13" s="12" t="s">
        <v>22</v>
      </c>
      <c r="B13" s="12"/>
      <c r="C13" s="12"/>
      <c r="D13" s="45">
        <v>0.2</v>
      </c>
      <c r="E13" s="22"/>
    </row>
    <row r="14" spans="1:5" ht="12.75">
      <c r="A14" s="12" t="s">
        <v>24</v>
      </c>
      <c r="B14" s="12"/>
      <c r="C14" s="12"/>
      <c r="D14" s="12"/>
      <c r="E14" s="22"/>
    </row>
    <row r="15" spans="1:5" ht="12.75">
      <c r="A15" s="12" t="s">
        <v>26</v>
      </c>
      <c r="B15" s="12"/>
      <c r="C15" s="12"/>
      <c r="D15" s="18">
        <v>0.6</v>
      </c>
      <c r="E15" s="22"/>
    </row>
    <row r="16" spans="1:5" ht="12.75">
      <c r="A16" s="12" t="s">
        <v>27</v>
      </c>
      <c r="B16" s="12"/>
      <c r="C16" s="12"/>
      <c r="D16" s="18">
        <v>0.4</v>
      </c>
      <c r="E16" s="22"/>
    </row>
    <row r="17" spans="1:5" ht="12.75">
      <c r="A17" s="12" t="s">
        <v>29</v>
      </c>
      <c r="B17" s="12"/>
      <c r="C17" s="12"/>
      <c r="D17" s="38">
        <v>40000</v>
      </c>
      <c r="E17" s="22"/>
    </row>
    <row r="18" spans="1:5" ht="12.75">
      <c r="A18" s="12" t="s">
        <v>28</v>
      </c>
      <c r="B18" s="12"/>
      <c r="C18" s="12"/>
      <c r="D18" s="19"/>
      <c r="E18" s="22"/>
    </row>
    <row r="19" spans="1:5" ht="12.75">
      <c r="A19" s="12" t="s">
        <v>31</v>
      </c>
      <c r="B19" s="12"/>
      <c r="C19" s="12"/>
      <c r="D19" s="12"/>
      <c r="E19" s="22"/>
    </row>
    <row r="20" spans="1:5" ht="12.75">
      <c r="A20" s="12" t="s">
        <v>32</v>
      </c>
      <c r="B20" s="12"/>
      <c r="C20" s="12"/>
      <c r="D20" s="12"/>
      <c r="E20" s="22"/>
    </row>
    <row r="21" spans="1:5" ht="12.75">
      <c r="A21" s="12" t="s">
        <v>34</v>
      </c>
      <c r="B21" s="12"/>
      <c r="C21" s="12"/>
      <c r="D21" s="18">
        <v>0.25</v>
      </c>
      <c r="E21" s="22"/>
    </row>
    <row r="22" spans="1:5" ht="12.75">
      <c r="A22" s="12" t="s">
        <v>35</v>
      </c>
      <c r="B22" s="12"/>
      <c r="C22" s="12"/>
      <c r="D22" s="18">
        <v>0.1</v>
      </c>
      <c r="E22" s="22"/>
    </row>
    <row r="23" spans="1:5" ht="12.75">
      <c r="A23" s="12" t="s">
        <v>56</v>
      </c>
      <c r="B23" s="12"/>
      <c r="C23" s="12"/>
      <c r="D23" s="18">
        <v>0.3</v>
      </c>
      <c r="E23" s="22"/>
    </row>
    <row r="24" spans="1:5" ht="12.75">
      <c r="A24" s="12"/>
      <c r="B24" s="12"/>
      <c r="C24" s="12"/>
      <c r="D24" s="12"/>
      <c r="E24" s="22"/>
    </row>
    <row r="25" spans="1:5" ht="12.75">
      <c r="A25" s="35" t="s">
        <v>41</v>
      </c>
      <c r="B25" s="11"/>
      <c r="C25" s="11"/>
      <c r="D25" s="12"/>
      <c r="E25" s="22"/>
    </row>
    <row r="26" spans="1:5" ht="12.75">
      <c r="A26" s="12" t="s">
        <v>48</v>
      </c>
      <c r="B26" s="12"/>
      <c r="C26" s="12"/>
      <c r="D26" s="40">
        <v>400000</v>
      </c>
      <c r="E26" s="22"/>
    </row>
    <row r="27" spans="1:5" ht="12.75">
      <c r="A27" s="12" t="s">
        <v>49</v>
      </c>
      <c r="B27" s="12"/>
      <c r="C27" s="12"/>
      <c r="D27" s="42">
        <v>375000</v>
      </c>
      <c r="E27" s="22"/>
    </row>
    <row r="28" spans="1:5" ht="12.75">
      <c r="A28" s="13" t="s">
        <v>50</v>
      </c>
      <c r="B28" s="13"/>
      <c r="C28" s="13"/>
      <c r="D28" s="43">
        <v>84000</v>
      </c>
      <c r="E28" s="22"/>
    </row>
    <row r="29" spans="1:5" ht="12.75">
      <c r="A29" s="12" t="s">
        <v>51</v>
      </c>
      <c r="B29" s="12"/>
      <c r="C29" s="12"/>
      <c r="D29" s="43">
        <v>142800</v>
      </c>
      <c r="E29" s="22"/>
    </row>
    <row r="30" spans="1:5" ht="12.75">
      <c r="A30" s="22"/>
      <c r="B30" s="22"/>
      <c r="C30" s="22"/>
      <c r="D30" s="22"/>
      <c r="E30" s="22"/>
    </row>
  </sheetData>
  <sheetProtection password="C690" sheet="1" objects="1" scenarios="1" selectLockedCells="1" selectUnlockedCells="1"/>
  <mergeCells count="2">
    <mergeCell ref="A3:D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2010-10-26T21:12:10Z</cp:lastPrinted>
  <dcterms:created xsi:type="dcterms:W3CDTF">2001-04-05T20:01:01Z</dcterms:created>
  <dcterms:modified xsi:type="dcterms:W3CDTF">2010-12-17T23:33:28Z</dcterms:modified>
  <cp:category/>
  <cp:version/>
  <cp:contentType/>
  <cp:contentStatus/>
</cp:coreProperties>
</file>