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P19-01A" sheetId="1" r:id="rId1"/>
    <sheet name="Given P19-01A" sheetId="2" r:id="rId2"/>
    <sheet name="P19-02A" sheetId="3" r:id="rId3"/>
    <sheet name="Given 19-02A" sheetId="4" r:id="rId4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9" authorId="0">
      <text>
        <r>
          <rPr>
            <sz val="8"/>
            <rFont val="Tahoma"/>
            <family val="2"/>
          </rPr>
          <t>Enter appropriate data in yellow cells. Your result for "Net income"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Your result for "Net income" will be verified.</t>
        </r>
      </text>
    </comment>
  </commentList>
</comments>
</file>

<file path=xl/sharedStrings.xml><?xml version="1.0" encoding="utf-8"?>
<sst xmlns="http://schemas.openxmlformats.org/spreadsheetml/2006/main" count="92" uniqueCount="69">
  <si>
    <t>Check figure:</t>
  </si>
  <si>
    <t>Given Data P19-01A:</t>
  </si>
  <si>
    <t>Student Name:</t>
  </si>
  <si>
    <t>Class:</t>
  </si>
  <si>
    <t>Problem 19-01A</t>
  </si>
  <si>
    <t>Absorption Costing Income Statement</t>
  </si>
  <si>
    <t>Sales</t>
  </si>
  <si>
    <t>Cost of goods sold</t>
  </si>
  <si>
    <t xml:space="preserve">  Beginning inventory</t>
  </si>
  <si>
    <t xml:space="preserve">  Cost of goods available for sale</t>
  </si>
  <si>
    <t xml:space="preserve">  Cost of goods sold</t>
  </si>
  <si>
    <t>Gross margin</t>
  </si>
  <si>
    <t>Selling and administrative expenses</t>
  </si>
  <si>
    <t>Net income</t>
  </si>
  <si>
    <t>Selling and administrative expense:</t>
  </si>
  <si>
    <t>Product cost computation:</t>
  </si>
  <si>
    <t xml:space="preserve">   Direct materials per unit</t>
  </si>
  <si>
    <t xml:space="preserve">   Direct labor per unit</t>
  </si>
  <si>
    <t xml:space="preserve">   Variable overhead per unit</t>
  </si>
  <si>
    <t xml:space="preserve">   Fixed S&amp;A expenses</t>
  </si>
  <si>
    <t xml:space="preserve">   Variable S&amp;A expense per unit</t>
  </si>
  <si>
    <t>Total product cost per unit</t>
  </si>
  <si>
    <t>(1) Variable costing income</t>
  </si>
  <si>
    <t>Requirement 1</t>
  </si>
  <si>
    <t>Variable Costing Income Statement</t>
  </si>
  <si>
    <t>Variable expenses</t>
  </si>
  <si>
    <t xml:space="preserve">  Variable production cost</t>
  </si>
  <si>
    <t xml:space="preserve">  Total variable expenses</t>
  </si>
  <si>
    <t>Contribution margin</t>
  </si>
  <si>
    <t>Fixed expenses</t>
  </si>
  <si>
    <t xml:space="preserve">  Fixed manufacturing costs</t>
  </si>
  <si>
    <t xml:space="preserve">  Fixed selling &amp; admin. Expenses</t>
  </si>
  <si>
    <t xml:space="preserve">  Variable selling &amp; admin. expenses</t>
  </si>
  <si>
    <t xml:space="preserve">  Total fixed expenses</t>
  </si>
  <si>
    <t>Requirement 2:  Explain any difference between the income under</t>
  </si>
  <si>
    <t>variable costing (from part 1) and the income reported under absorption</t>
  </si>
  <si>
    <t>costing.</t>
  </si>
  <si>
    <t>Problem 19-02A</t>
  </si>
  <si>
    <t>Given Data P19-02A:</t>
  </si>
  <si>
    <t>Sales and production data:</t>
  </si>
  <si>
    <t xml:space="preserve">   Units produced</t>
  </si>
  <si>
    <t xml:space="preserve">   Units sold</t>
  </si>
  <si>
    <t xml:space="preserve">   Fixed overhead per unit ($300,000/30,000 units)</t>
  </si>
  <si>
    <t>Selling and administrative expenses:</t>
  </si>
  <si>
    <t xml:space="preserve">   Fixed selling &amp; admin. expenses</t>
  </si>
  <si>
    <t>(1) 2007 net loss</t>
  </si>
  <si>
    <t>Product cost computation for both years:</t>
  </si>
  <si>
    <t xml:space="preserve">   Total selling &amp; admin. expenses</t>
  </si>
  <si>
    <t xml:space="preserve">  Variable production costs</t>
  </si>
  <si>
    <t xml:space="preserve">  Variable selling &amp; admin. costs</t>
  </si>
  <si>
    <t xml:space="preserve">  Total variable costs</t>
  </si>
  <si>
    <t xml:space="preserve">  Factory overhead</t>
  </si>
  <si>
    <t xml:space="preserve">  Fixed selling &amp; admin. Costs</t>
  </si>
  <si>
    <t>Requirement 2</t>
  </si>
  <si>
    <t>Absorption costing income</t>
  </si>
  <si>
    <t>Fixed overhead in ending inventory</t>
  </si>
  <si>
    <t>Fixed overhead in beginning inventory</t>
  </si>
  <si>
    <t>Variable costing income</t>
  </si>
  <si>
    <t>TORRES COMPANY</t>
  </si>
  <si>
    <t>Sales 80,000 units X $50 per unit)</t>
  </si>
  <si>
    <t xml:space="preserve">  Cost of goods manufactured (100,000 units X $30 per unit)</t>
  </si>
  <si>
    <t xml:space="preserve">  Ending inventory (20.000 units X $30 per unit)</t>
  </si>
  <si>
    <t xml:space="preserve">   Fixed overhead per unit ($900,000/100,000 units)</t>
  </si>
  <si>
    <t>POWELL COMPANY</t>
  </si>
  <si>
    <t>Sales ($46 per unit)</t>
  </si>
  <si>
    <t>Cost of goods sold ($31 per unit)</t>
  </si>
  <si>
    <t xml:space="preserve">   Variable selling &amp; admin. expenses per unit ($2.5 per unit)</t>
  </si>
  <si>
    <t>Reconciliation of Variable Costing Income</t>
  </si>
  <si>
    <t>to Absorption Costing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</si>
</sst>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/>
    </border>
    <border>
      <left>
        <color indexed="63"/>
      </left>
      <right style="thin">
        <color indexed="44"/>
      </right>
      <top style="thin"/>
      <bottom style="double"/>
    </border>
    <border>
      <left>
        <color indexed="63"/>
      </left>
      <right style="thin">
        <color indexed="44"/>
      </right>
      <top style="thin">
        <color indexed="44"/>
      </top>
      <bottom style="thin"/>
    </border>
    <border>
      <left>
        <color indexed="63"/>
      </left>
      <right>
        <color indexed="63"/>
      </right>
      <top style="thin">
        <color indexed="44"/>
      </top>
      <bottom style="thin"/>
    </border>
    <border>
      <left>
        <color indexed="63"/>
      </left>
      <right style="thin">
        <color indexed="44"/>
      </right>
      <top style="thin"/>
      <bottom style="thin"/>
    </border>
    <border>
      <left>
        <color indexed="63"/>
      </left>
      <right style="thin">
        <color indexed="44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2" borderId="0" xfId="0" applyNumberFormat="1" applyFont="1" applyFill="1" applyBorder="1" applyAlignment="1">
      <alignment/>
    </xf>
    <xf numFmtId="6" fontId="0" fillId="2" borderId="0" xfId="15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centerContinuous"/>
      <protection/>
    </xf>
    <xf numFmtId="1" fontId="3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" fontId="1" fillId="0" borderId="0" xfId="0" applyNumberFormat="1" applyFont="1" applyAlignment="1" applyProtection="1">
      <alignment/>
      <protection/>
    </xf>
    <xf numFmtId="38" fontId="0" fillId="2" borderId="0" xfId="15" applyNumberFormat="1" applyFont="1" applyFill="1" applyBorder="1" applyAlignment="1">
      <alignment/>
    </xf>
    <xf numFmtId="5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6" fontId="0" fillId="2" borderId="0" xfId="15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8" fontId="0" fillId="2" borderId="0" xfId="0" applyNumberFormat="1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>
      <alignment horizontal="center"/>
    </xf>
    <xf numFmtId="44" fontId="0" fillId="2" borderId="0" xfId="0" applyNumberFormat="1" applyFont="1" applyFill="1" applyBorder="1" applyAlignment="1" applyProtection="1">
      <alignment/>
      <protection/>
    </xf>
    <xf numFmtId="41" fontId="0" fillId="2" borderId="0" xfId="0" applyNumberFormat="1" applyFont="1" applyFill="1" applyBorder="1" applyAlignment="1">
      <alignment/>
    </xf>
    <xf numFmtId="41" fontId="0" fillId="2" borderId="0" xfId="0" applyNumberFormat="1" applyFill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1" xfId="15" applyNumberFormat="1" applyFill="1" applyBorder="1" applyAlignment="1">
      <alignment/>
    </xf>
    <xf numFmtId="41" fontId="0" fillId="2" borderId="1" xfId="15" applyNumberFormat="1" applyFont="1" applyFill="1" applyBorder="1" applyAlignment="1">
      <alignment/>
    </xf>
    <xf numFmtId="41" fontId="0" fillId="2" borderId="1" xfId="0" applyNumberFormat="1" applyFill="1" applyBorder="1" applyAlignment="1">
      <alignment/>
    </xf>
    <xf numFmtId="41" fontId="0" fillId="2" borderId="0" xfId="15" applyNumberFormat="1" applyFont="1" applyFill="1" applyBorder="1" applyAlignment="1" applyProtection="1">
      <alignment/>
      <protection/>
    </xf>
    <xf numFmtId="41" fontId="0" fillId="2" borderId="0" xfId="0" applyNumberFormat="1" applyFont="1" applyFill="1" applyBorder="1" applyAlignment="1" applyProtection="1">
      <alignment/>
      <protection/>
    </xf>
    <xf numFmtId="42" fontId="0" fillId="2" borderId="0" xfId="0" applyNumberFormat="1" applyFill="1" applyAlignment="1">
      <alignment/>
    </xf>
    <xf numFmtId="42" fontId="0" fillId="2" borderId="1" xfId="15" applyNumberFormat="1" applyFill="1" applyBorder="1" applyAlignment="1">
      <alignment/>
    </xf>
    <xf numFmtId="42" fontId="0" fillId="2" borderId="2" xfId="0" applyNumberFormat="1" applyFill="1" applyBorder="1" applyAlignment="1">
      <alignment/>
    </xf>
    <xf numFmtId="42" fontId="0" fillId="2" borderId="0" xfId="0" applyNumberFormat="1" applyFont="1" applyFill="1" applyBorder="1" applyAlignment="1" applyProtection="1">
      <alignment/>
      <protection/>
    </xf>
    <xf numFmtId="41" fontId="0" fillId="2" borderId="1" xfId="0" applyNumberFormat="1" applyFont="1" applyFill="1" applyBorder="1" applyAlignment="1" applyProtection="1">
      <alignment/>
      <protection/>
    </xf>
    <xf numFmtId="42" fontId="0" fillId="2" borderId="2" xfId="0" applyNumberFormat="1" applyFont="1" applyFill="1" applyBorder="1" applyAlignment="1" applyProtection="1">
      <alignment/>
      <protection/>
    </xf>
    <xf numFmtId="42" fontId="0" fillId="2" borderId="0" xfId="17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41" fontId="0" fillId="2" borderId="0" xfId="0" applyNumberFormat="1" applyFont="1" applyFill="1" applyBorder="1" applyAlignment="1">
      <alignment/>
    </xf>
    <xf numFmtId="41" fontId="0" fillId="2" borderId="0" xfId="0" applyNumberFormat="1" applyFont="1" applyFill="1" applyBorder="1" applyAlignment="1" applyProtection="1">
      <alignment horizontal="center"/>
      <protection/>
    </xf>
    <xf numFmtId="41" fontId="0" fillId="2" borderId="0" xfId="0" applyNumberFormat="1" applyFont="1" applyFill="1" applyBorder="1" applyAlignment="1" applyProtection="1">
      <alignment/>
      <protection/>
    </xf>
    <xf numFmtId="41" fontId="4" fillId="2" borderId="0" xfId="0" applyNumberFormat="1" applyFont="1" applyFill="1" applyBorder="1" applyAlignment="1">
      <alignment horizontal="center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2" fontId="0" fillId="3" borderId="2" xfId="0" applyNumberFormat="1" applyFont="1" applyFill="1" applyBorder="1" applyAlignment="1" applyProtection="1">
      <alignment/>
      <protection locked="0"/>
    </xf>
    <xf numFmtId="41" fontId="0" fillId="3" borderId="3" xfId="0" applyNumberFormat="1" applyFont="1" applyFill="1" applyBorder="1" applyAlignment="1" applyProtection="1">
      <alignment horizontal="center"/>
      <protection locked="0"/>
    </xf>
    <xf numFmtId="41" fontId="0" fillId="3" borderId="1" xfId="0" applyNumberFormat="1" applyFont="1" applyFill="1" applyBorder="1" applyAlignment="1" applyProtection="1">
      <alignment horizontal="center"/>
      <protection locked="0"/>
    </xf>
    <xf numFmtId="41" fontId="0" fillId="3" borderId="0" xfId="0" applyNumberFormat="1" applyFont="1" applyFill="1" applyBorder="1" applyAlignment="1" applyProtection="1">
      <alignment/>
      <protection locked="0"/>
    </xf>
    <xf numFmtId="42" fontId="0" fillId="3" borderId="3" xfId="15" applyNumberFormat="1" applyFont="1" applyFill="1" applyBorder="1" applyAlignment="1" applyProtection="1">
      <alignment/>
      <protection locked="0"/>
    </xf>
    <xf numFmtId="42" fontId="0" fillId="3" borderId="0" xfId="15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42" fontId="0" fillId="2" borderId="0" xfId="0" applyNumberFormat="1" applyFont="1" applyFill="1" applyBorder="1" applyAlignment="1">
      <alignment/>
    </xf>
    <xf numFmtId="42" fontId="0" fillId="2" borderId="2" xfId="15" applyNumberFormat="1" applyFont="1" applyFill="1" applyBorder="1" applyAlignment="1">
      <alignment/>
    </xf>
    <xf numFmtId="42" fontId="0" fillId="3" borderId="4" xfId="0" applyNumberFormat="1" applyFill="1" applyBorder="1" applyAlignment="1" applyProtection="1">
      <alignment/>
      <protection locked="0"/>
    </xf>
    <xf numFmtId="42" fontId="0" fillId="3" borderId="3" xfId="0" applyNumberFormat="1" applyFill="1" applyBorder="1" applyAlignment="1" applyProtection="1">
      <alignment/>
      <protection locked="0"/>
    </xf>
    <xf numFmtId="41" fontId="0" fillId="3" borderId="4" xfId="0" applyNumberFormat="1" applyFill="1" applyBorder="1" applyAlignment="1" applyProtection="1">
      <alignment/>
      <protection locked="0"/>
    </xf>
    <xf numFmtId="41" fontId="0" fillId="3" borderId="3" xfId="0" applyNumberFormat="1" applyFill="1" applyBorder="1" applyAlignment="1" applyProtection="1">
      <alignment/>
      <protection locked="0"/>
    </xf>
    <xf numFmtId="41" fontId="0" fillId="3" borderId="5" xfId="0" applyNumberFormat="1" applyFill="1" applyBorder="1" applyAlignment="1" applyProtection="1">
      <alignment/>
      <protection locked="0"/>
    </xf>
    <xf numFmtId="41" fontId="0" fillId="3" borderId="1" xfId="0" applyNumberFormat="1" applyFill="1" applyBorder="1" applyAlignment="1" applyProtection="1">
      <alignment/>
      <protection locked="0"/>
    </xf>
    <xf numFmtId="42" fontId="0" fillId="3" borderId="6" xfId="0" applyNumberFormat="1" applyFill="1" applyBorder="1" applyAlignment="1" applyProtection="1">
      <alignment/>
      <protection locked="0"/>
    </xf>
    <xf numFmtId="41" fontId="0" fillId="3" borderId="4" xfId="0" applyNumberFormat="1" applyFont="1" applyFill="1" applyBorder="1" applyAlignment="1" applyProtection="1">
      <alignment/>
      <protection locked="0"/>
    </xf>
    <xf numFmtId="41" fontId="0" fillId="3" borderId="5" xfId="0" applyNumberFormat="1" applyFon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1" fontId="0" fillId="3" borderId="5" xfId="0" applyNumberFormat="1" applyFont="1" applyFill="1" applyBorder="1" applyAlignment="1" applyProtection="1">
      <alignment/>
      <protection locked="0"/>
    </xf>
    <xf numFmtId="42" fontId="0" fillId="3" borderId="6" xfId="0" applyNumberFormat="1" applyFont="1" applyFill="1" applyBorder="1" applyAlignment="1" applyProtection="1">
      <alignment/>
      <protection locked="0"/>
    </xf>
    <xf numFmtId="41" fontId="0" fillId="3" borderId="4" xfId="15" applyNumberFormat="1" applyFont="1" applyFill="1" applyBorder="1" applyAlignment="1" applyProtection="1">
      <alignment/>
      <protection locked="0"/>
    </xf>
    <xf numFmtId="41" fontId="0" fillId="3" borderId="3" xfId="15" applyNumberFormat="1" applyFont="1" applyFill="1" applyBorder="1" applyAlignment="1" applyProtection="1">
      <alignment/>
      <protection locked="0"/>
    </xf>
    <xf numFmtId="41" fontId="0" fillId="3" borderId="7" xfId="0" applyNumberFormat="1" applyFont="1" applyFill="1" applyBorder="1" applyAlignment="1" applyProtection="1">
      <alignment/>
      <protection locked="0"/>
    </xf>
    <xf numFmtId="41" fontId="0" fillId="3" borderId="8" xfId="0" applyNumberFormat="1" applyFont="1" applyFill="1" applyBorder="1" applyAlignment="1" applyProtection="1">
      <alignment/>
      <protection locked="0"/>
    </xf>
    <xf numFmtId="41" fontId="0" fillId="3" borderId="9" xfId="0" applyNumberFormat="1" applyFont="1" applyFill="1" applyBorder="1" applyAlignment="1" applyProtection="1">
      <alignment/>
      <protection locked="0"/>
    </xf>
    <xf numFmtId="41" fontId="0" fillId="3" borderId="10" xfId="0" applyNumberFormat="1" applyFont="1" applyFill="1" applyBorder="1" applyAlignment="1" applyProtection="1">
      <alignment/>
      <protection locked="0"/>
    </xf>
    <xf numFmtId="42" fontId="0" fillId="3" borderId="10" xfId="15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C1" sqref="C1:D1"/>
    </sheetView>
  </sheetViews>
  <sheetFormatPr defaultColWidth="9.140625" defaultRowHeight="12.75"/>
  <cols>
    <col min="1" max="6" width="12.7109375" style="9" customWidth="1"/>
    <col min="7" max="7" width="2.7109375" style="0" customWidth="1"/>
    <col min="8" max="21" width="12.7109375" style="0" customWidth="1"/>
  </cols>
  <sheetData>
    <row r="1" spans="2:4" ht="12.75">
      <c r="B1" s="10" t="s">
        <v>2</v>
      </c>
      <c r="C1" s="68"/>
      <c r="D1" s="68"/>
    </row>
    <row r="2" spans="2:4" ht="12.75">
      <c r="B2" s="10" t="s">
        <v>3</v>
      </c>
      <c r="C2" s="68"/>
      <c r="D2" s="68"/>
    </row>
    <row r="3" spans="2:4" ht="12.75">
      <c r="B3" s="11"/>
      <c r="C3" s="53" t="s">
        <v>4</v>
      </c>
      <c r="D3" s="53"/>
    </row>
    <row r="4" ht="12.75"/>
    <row r="5" spans="1:7" ht="12.75">
      <c r="A5" s="20" t="s">
        <v>23</v>
      </c>
      <c r="B5" s="20"/>
      <c r="C5" s="20"/>
      <c r="D5" s="21"/>
      <c r="E5" s="21"/>
      <c r="F5" s="21"/>
      <c r="G5" s="15"/>
    </row>
    <row r="6" spans="1:7" ht="12.75">
      <c r="A6" s="33" t="s">
        <v>58</v>
      </c>
      <c r="B6" s="33"/>
      <c r="C6" s="33"/>
      <c r="D6" s="33"/>
      <c r="E6" s="33"/>
      <c r="F6" s="33"/>
      <c r="G6" s="15"/>
    </row>
    <row r="7" spans="1:7" ht="12.75">
      <c r="A7" s="33" t="s">
        <v>24</v>
      </c>
      <c r="B7" s="33"/>
      <c r="C7" s="33"/>
      <c r="D7" s="33"/>
      <c r="E7" s="33"/>
      <c r="F7" s="33"/>
      <c r="G7" s="15"/>
    </row>
    <row r="8" spans="1:7" ht="12.75">
      <c r="A8" s="23"/>
      <c r="B8" s="23"/>
      <c r="C8" s="23"/>
      <c r="D8" s="54"/>
      <c r="E8" s="54"/>
      <c r="F8" s="21"/>
      <c r="G8" s="15"/>
    </row>
    <row r="9" spans="1:7" ht="12.75">
      <c r="A9" s="19" t="s">
        <v>6</v>
      </c>
      <c r="B9" s="19"/>
      <c r="C9" s="19"/>
      <c r="D9" s="55"/>
      <c r="E9" s="67"/>
      <c r="F9" s="13"/>
      <c r="G9" s="15"/>
    </row>
    <row r="10" spans="1:7" ht="12.75">
      <c r="A10" s="19" t="s">
        <v>25</v>
      </c>
      <c r="B10" s="19"/>
      <c r="C10" s="19"/>
      <c r="D10" s="39"/>
      <c r="E10" s="56"/>
      <c r="F10" s="13"/>
      <c r="G10" s="15"/>
    </row>
    <row r="11" spans="1:7" ht="12.75">
      <c r="A11" s="19" t="s">
        <v>26</v>
      </c>
      <c r="B11" s="19"/>
      <c r="C11" s="19"/>
      <c r="D11" s="66"/>
      <c r="E11" s="56"/>
      <c r="F11" s="13"/>
      <c r="G11" s="15"/>
    </row>
    <row r="12" spans="1:7" ht="12.75">
      <c r="A12" s="19" t="s">
        <v>32</v>
      </c>
      <c r="B12" s="19"/>
      <c r="C12" s="19"/>
      <c r="D12" s="61"/>
      <c r="E12" s="56"/>
      <c r="F12" s="13"/>
      <c r="G12" s="15"/>
    </row>
    <row r="13" spans="1:7" ht="12.75">
      <c r="A13" s="23" t="s">
        <v>27</v>
      </c>
      <c r="B13" s="23"/>
      <c r="C13" s="23"/>
      <c r="D13" s="56"/>
      <c r="E13" s="61"/>
      <c r="F13" s="21"/>
      <c r="G13" s="15"/>
    </row>
    <row r="14" spans="1:7" ht="12.75">
      <c r="A14" s="23" t="s">
        <v>28</v>
      </c>
      <c r="B14" s="23"/>
      <c r="C14" s="23"/>
      <c r="D14" s="57"/>
      <c r="E14" s="65"/>
      <c r="F14" s="21"/>
      <c r="G14" s="15"/>
    </row>
    <row r="15" spans="1:7" ht="12.75">
      <c r="A15" s="24" t="s">
        <v>29</v>
      </c>
      <c r="B15" s="24"/>
      <c r="C15" s="24"/>
      <c r="D15" s="56"/>
      <c r="E15" s="56"/>
      <c r="F15" s="21"/>
      <c r="G15" s="15"/>
    </row>
    <row r="16" spans="1:7" ht="12.75">
      <c r="A16" s="23" t="s">
        <v>30</v>
      </c>
      <c r="B16" s="23"/>
      <c r="C16" s="23"/>
      <c r="D16" s="63"/>
      <c r="E16" s="55"/>
      <c r="F16" s="21"/>
      <c r="G16" s="15"/>
    </row>
    <row r="17" spans="1:7" ht="12.75">
      <c r="A17" s="19" t="s">
        <v>31</v>
      </c>
      <c r="B17" s="19"/>
      <c r="C17" s="19"/>
      <c r="D17" s="64"/>
      <c r="E17" s="55"/>
      <c r="F17" s="21"/>
      <c r="G17" s="15"/>
    </row>
    <row r="18" spans="1:7" ht="12.75">
      <c r="A18" s="19" t="s">
        <v>33</v>
      </c>
      <c r="B18" s="19"/>
      <c r="C18" s="19"/>
      <c r="D18" s="56"/>
      <c r="E18" s="61"/>
      <c r="F18" s="13"/>
      <c r="G18" s="15"/>
    </row>
    <row r="19" spans="1:7" ht="13.5" thickBot="1">
      <c r="A19" s="19" t="s">
        <v>13</v>
      </c>
      <c r="B19" s="19"/>
      <c r="C19" s="19"/>
      <c r="D19" s="56"/>
      <c r="E19" s="62"/>
      <c r="F19" s="13"/>
      <c r="G19" s="15"/>
    </row>
    <row r="20" spans="1:7" ht="13.5" thickTop="1">
      <c r="A20" s="19"/>
      <c r="B20" s="19"/>
      <c r="C20" s="19"/>
      <c r="D20" s="12"/>
      <c r="E20" s="13">
        <f>IF(E19="","",IF(E19=890000,"Correct!","Try again!"))</f>
      </c>
      <c r="F20" s="13"/>
      <c r="G20" s="15"/>
    </row>
    <row r="21" spans="1:7" ht="12.75">
      <c r="A21" s="19"/>
      <c r="B21" s="19"/>
      <c r="C21" s="19"/>
      <c r="D21" s="12"/>
      <c r="E21" s="12"/>
      <c r="F21" s="13"/>
      <c r="G21" s="15"/>
    </row>
    <row r="22" spans="1:7" ht="12.75">
      <c r="A22" s="32" t="s">
        <v>34</v>
      </c>
      <c r="B22" s="32"/>
      <c r="C22" s="32"/>
      <c r="D22" s="32"/>
      <c r="E22" s="32"/>
      <c r="F22" s="32"/>
      <c r="G22" s="15"/>
    </row>
    <row r="23" spans="1:7" ht="12.75">
      <c r="A23" s="31" t="s">
        <v>35</v>
      </c>
      <c r="B23" s="31"/>
      <c r="C23" s="31"/>
      <c r="D23" s="31"/>
      <c r="E23" s="31"/>
      <c r="F23" s="31"/>
      <c r="G23" s="15"/>
    </row>
    <row r="24" spans="1:7" ht="12.75">
      <c r="A24" s="30" t="s">
        <v>36</v>
      </c>
      <c r="B24" s="30"/>
      <c r="C24" s="30"/>
      <c r="D24" s="30"/>
      <c r="E24" s="30"/>
      <c r="F24" s="30"/>
      <c r="G24" s="15"/>
    </row>
    <row r="25" spans="1:7" ht="12.75">
      <c r="A25" s="58"/>
      <c r="B25" s="58"/>
      <c r="C25" s="58"/>
      <c r="D25" s="58"/>
      <c r="E25" s="58"/>
      <c r="F25" s="58"/>
      <c r="G25" s="15"/>
    </row>
    <row r="26" spans="1:7" ht="12.75">
      <c r="A26" s="58"/>
      <c r="B26" s="58"/>
      <c r="C26" s="58"/>
      <c r="D26" s="58"/>
      <c r="E26" s="58"/>
      <c r="F26" s="58"/>
      <c r="G26" s="15"/>
    </row>
    <row r="27" spans="1:7" ht="12.75">
      <c r="A27" s="59"/>
      <c r="B27" s="59"/>
      <c r="C27" s="59"/>
      <c r="D27" s="59"/>
      <c r="E27" s="59"/>
      <c r="F27" s="59"/>
      <c r="G27" s="15"/>
    </row>
    <row r="28" spans="1:7" ht="12.75">
      <c r="A28" s="58"/>
      <c r="B28" s="58"/>
      <c r="C28" s="58"/>
      <c r="D28" s="58"/>
      <c r="E28" s="58"/>
      <c r="F28" s="58"/>
      <c r="G28" s="15"/>
    </row>
    <row r="29" spans="1:7" ht="12.75">
      <c r="A29" s="58"/>
      <c r="B29" s="58"/>
      <c r="C29" s="58"/>
      <c r="D29" s="58"/>
      <c r="E29" s="58"/>
      <c r="F29" s="58"/>
      <c r="G29" s="15"/>
    </row>
    <row r="30" spans="1:7" ht="12.75">
      <c r="A30" s="60"/>
      <c r="B30" s="60"/>
      <c r="C30" s="60"/>
      <c r="D30" s="60"/>
      <c r="E30" s="60"/>
      <c r="F30" s="60"/>
      <c r="G30" s="15"/>
    </row>
    <row r="31" spans="1:7" ht="12.75">
      <c r="A31" s="19"/>
      <c r="B31" s="19"/>
      <c r="C31" s="19"/>
      <c r="D31" s="25"/>
      <c r="E31" s="14"/>
      <c r="F31" s="13"/>
      <c r="G31" s="15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55" ht="12.75">
      <c r="E55" s="16"/>
    </row>
  </sheetData>
  <sheetProtection password="C690" sheet="1" objects="1" scenarios="1" selectLockedCells="1"/>
  <mergeCells count="14">
    <mergeCell ref="C3:D3"/>
    <mergeCell ref="C2:D2"/>
    <mergeCell ref="C1:D1"/>
    <mergeCell ref="A23:F23"/>
    <mergeCell ref="A22:F22"/>
    <mergeCell ref="A7:F7"/>
    <mergeCell ref="A6:F6"/>
    <mergeCell ref="A24:F24"/>
    <mergeCell ref="A30:F30"/>
    <mergeCell ref="A29:F29"/>
    <mergeCell ref="A28:F28"/>
    <mergeCell ref="A27:F27"/>
    <mergeCell ref="A26:F26"/>
    <mergeCell ref="A25:F2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23" width="12.7109375" style="0" customWidth="1"/>
  </cols>
  <sheetData>
    <row r="1" spans="1:5" ht="12.75">
      <c r="A1" s="52" t="s">
        <v>1</v>
      </c>
      <c r="B1" s="52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7" ht="12.75">
      <c r="A3" s="34" t="s">
        <v>58</v>
      </c>
      <c r="B3" s="34"/>
      <c r="C3" s="34"/>
      <c r="D3" s="34"/>
      <c r="E3" s="34"/>
      <c r="F3" s="34"/>
      <c r="G3" s="15"/>
    </row>
    <row r="4" spans="1:7" ht="12.75">
      <c r="A4" s="34" t="s">
        <v>5</v>
      </c>
      <c r="B4" s="34"/>
      <c r="C4" s="34"/>
      <c r="D4" s="34"/>
      <c r="E4" s="34"/>
      <c r="F4" s="34"/>
      <c r="G4" s="15"/>
    </row>
    <row r="5" spans="1:7" ht="12.75">
      <c r="A5" s="6"/>
      <c r="B5" s="6"/>
      <c r="C5" s="6"/>
      <c r="D5" s="6"/>
      <c r="E5" s="3"/>
      <c r="F5" s="15"/>
      <c r="G5" s="15"/>
    </row>
    <row r="6" spans="1:7" ht="12.75">
      <c r="A6" s="3" t="s">
        <v>59</v>
      </c>
      <c r="B6" s="3"/>
      <c r="C6" s="3"/>
      <c r="D6" s="3"/>
      <c r="E6" s="37"/>
      <c r="F6" s="45">
        <f>80000*50</f>
        <v>4000000</v>
      </c>
      <c r="G6" s="15"/>
    </row>
    <row r="7" spans="1:7" ht="12.75">
      <c r="A7" s="3" t="s">
        <v>7</v>
      </c>
      <c r="B7" s="3"/>
      <c r="C7" s="3"/>
      <c r="D7" s="3"/>
      <c r="E7" s="39"/>
      <c r="F7" s="38"/>
      <c r="G7" s="15"/>
    </row>
    <row r="8" spans="1:7" ht="12.75">
      <c r="A8" s="3" t="s">
        <v>8</v>
      </c>
      <c r="B8" s="3"/>
      <c r="C8" s="3"/>
      <c r="D8" s="3"/>
      <c r="E8" s="39">
        <v>0</v>
      </c>
      <c r="F8" s="38"/>
      <c r="G8" s="15"/>
    </row>
    <row r="9" spans="1:7" ht="12.75">
      <c r="A9" s="3" t="s">
        <v>60</v>
      </c>
      <c r="B9" s="3"/>
      <c r="C9" s="3"/>
      <c r="D9" s="3"/>
      <c r="E9" s="46">
        <f>100000*30</f>
        <v>3000000</v>
      </c>
      <c r="F9" s="38"/>
      <c r="G9" s="15"/>
    </row>
    <row r="10" spans="1:7" ht="12.75">
      <c r="A10" s="3" t="s">
        <v>9</v>
      </c>
      <c r="B10" s="3"/>
      <c r="C10" s="3"/>
      <c r="D10" s="3"/>
      <c r="E10" s="39">
        <f>SUM(E8:E9)</f>
        <v>3000000</v>
      </c>
      <c r="F10" s="38"/>
      <c r="G10" s="15"/>
    </row>
    <row r="11" spans="1:7" ht="12.75">
      <c r="A11" s="3" t="s">
        <v>61</v>
      </c>
      <c r="B11" s="3"/>
      <c r="C11" s="3"/>
      <c r="D11" s="3"/>
      <c r="E11" s="41">
        <f>20000*30</f>
        <v>600000</v>
      </c>
      <c r="F11" s="38"/>
      <c r="G11" s="15"/>
    </row>
    <row r="12" spans="1:7" ht="12.75">
      <c r="A12" s="3" t="s">
        <v>10</v>
      </c>
      <c r="B12" s="3"/>
      <c r="C12" s="3"/>
      <c r="D12" s="3"/>
      <c r="E12" s="39"/>
      <c r="F12" s="42">
        <f>E10-E11</f>
        <v>2400000</v>
      </c>
      <c r="G12" s="15"/>
    </row>
    <row r="13" spans="1:7" ht="12.75">
      <c r="A13" s="5" t="s">
        <v>11</v>
      </c>
      <c r="B13" s="5"/>
      <c r="C13" s="5"/>
      <c r="D13" s="5"/>
      <c r="E13" s="39"/>
      <c r="F13" s="38">
        <f>F6-F12</f>
        <v>1600000</v>
      </c>
      <c r="G13" s="15"/>
    </row>
    <row r="14" spans="1:7" ht="12.75">
      <c r="A14" s="5" t="s">
        <v>12</v>
      </c>
      <c r="B14" s="5"/>
      <c r="C14" s="5"/>
      <c r="D14" s="5"/>
      <c r="E14" s="43"/>
      <c r="F14" s="42">
        <v>530000</v>
      </c>
      <c r="G14" s="15"/>
    </row>
    <row r="15" spans="1:7" ht="13.5" thickBot="1">
      <c r="A15" s="5" t="s">
        <v>13</v>
      </c>
      <c r="B15" s="5"/>
      <c r="C15" s="5"/>
      <c r="D15" s="5"/>
      <c r="E15" s="44"/>
      <c r="F15" s="47">
        <f>F13-F14</f>
        <v>1070000</v>
      </c>
      <c r="G15" s="15"/>
    </row>
    <row r="16" spans="1:7" ht="13.5" thickTop="1">
      <c r="A16" s="5"/>
      <c r="B16" s="5"/>
      <c r="C16" s="5"/>
      <c r="D16" s="5"/>
      <c r="E16" s="5"/>
      <c r="F16" s="15"/>
      <c r="G16" s="15"/>
    </row>
    <row r="17" spans="1:7" ht="12.75">
      <c r="A17" s="5" t="s">
        <v>14</v>
      </c>
      <c r="B17" s="5"/>
      <c r="C17" s="5"/>
      <c r="D17" s="5"/>
      <c r="E17" s="5"/>
      <c r="F17" s="15"/>
      <c r="G17" s="15"/>
    </row>
    <row r="18" spans="1:7" ht="12.75">
      <c r="A18" s="5" t="s">
        <v>19</v>
      </c>
      <c r="B18" s="5"/>
      <c r="C18" s="5"/>
      <c r="D18" s="5"/>
      <c r="E18" s="48">
        <v>350000</v>
      </c>
      <c r="F18" s="15"/>
      <c r="G18" s="15"/>
    </row>
    <row r="19" spans="1:7" ht="12.75">
      <c r="A19" s="5" t="s">
        <v>20</v>
      </c>
      <c r="B19" s="5"/>
      <c r="C19" s="5"/>
      <c r="D19" s="5"/>
      <c r="E19" s="36">
        <v>2.25</v>
      </c>
      <c r="F19" s="15"/>
      <c r="G19" s="15"/>
    </row>
    <row r="20" spans="1:7" ht="12.75">
      <c r="A20" s="5"/>
      <c r="B20" s="5"/>
      <c r="C20" s="5"/>
      <c r="D20" s="5"/>
      <c r="E20" s="18"/>
      <c r="F20" s="15"/>
      <c r="G20" s="15"/>
    </row>
    <row r="21" spans="1:7" ht="12.75">
      <c r="A21" s="5" t="s">
        <v>15</v>
      </c>
      <c r="B21" s="5"/>
      <c r="C21" s="5"/>
      <c r="D21" s="5"/>
      <c r="E21" s="18"/>
      <c r="F21" s="15"/>
      <c r="G21" s="15"/>
    </row>
    <row r="22" spans="1:7" ht="12.75">
      <c r="A22" s="5" t="s">
        <v>16</v>
      </c>
      <c r="B22" s="5"/>
      <c r="C22" s="5"/>
      <c r="D22" s="5"/>
      <c r="E22" s="48">
        <v>5</v>
      </c>
      <c r="F22" s="15"/>
      <c r="G22" s="15"/>
    </row>
    <row r="23" spans="1:7" ht="12.75">
      <c r="A23" s="5" t="s">
        <v>17</v>
      </c>
      <c r="B23" s="5"/>
      <c r="C23" s="5"/>
      <c r="D23" s="5"/>
      <c r="E23" s="44">
        <v>14</v>
      </c>
      <c r="F23" s="15"/>
      <c r="G23" s="15"/>
    </row>
    <row r="24" spans="1:7" ht="12.75">
      <c r="A24" s="5" t="s">
        <v>18</v>
      </c>
      <c r="B24" s="5"/>
      <c r="C24" s="5"/>
      <c r="D24" s="5"/>
      <c r="E24" s="44">
        <v>2</v>
      </c>
      <c r="F24" s="15"/>
      <c r="G24" s="15"/>
    </row>
    <row r="25" spans="1:7" ht="12.75">
      <c r="A25" s="5" t="s">
        <v>62</v>
      </c>
      <c r="B25" s="5"/>
      <c r="C25" s="5"/>
      <c r="D25" s="5"/>
      <c r="E25" s="49">
        <f>900000/100000</f>
        <v>9</v>
      </c>
      <c r="F25" s="15"/>
      <c r="G25" s="15"/>
    </row>
    <row r="26" spans="1:7" ht="13.5" thickBot="1">
      <c r="A26" s="5" t="s">
        <v>21</v>
      </c>
      <c r="B26" s="5"/>
      <c r="C26" s="5"/>
      <c r="D26" s="5"/>
      <c r="E26" s="50">
        <f>SUM(E22:E25)</f>
        <v>30</v>
      </c>
      <c r="F26" s="15"/>
      <c r="G26" s="15"/>
    </row>
    <row r="27" spans="1:7" ht="13.5" thickTop="1">
      <c r="A27" s="5"/>
      <c r="B27" s="5"/>
      <c r="C27" s="5"/>
      <c r="D27" s="5"/>
      <c r="E27" s="44"/>
      <c r="F27" s="15"/>
      <c r="G27" s="15"/>
    </row>
    <row r="28" spans="1:7" ht="12.75">
      <c r="A28" s="7" t="s">
        <v>0</v>
      </c>
      <c r="B28" s="7"/>
      <c r="C28" s="7"/>
      <c r="D28" s="7"/>
      <c r="E28" s="44"/>
      <c r="F28" s="15"/>
      <c r="G28" s="15"/>
    </row>
    <row r="29" spans="1:7" ht="12.75">
      <c r="A29" s="5" t="s">
        <v>22</v>
      </c>
      <c r="B29" s="5"/>
      <c r="C29" s="5"/>
      <c r="D29" s="5"/>
      <c r="E29" s="51">
        <v>880000</v>
      </c>
      <c r="F29" s="15"/>
      <c r="G29" s="15"/>
    </row>
    <row r="30" spans="1:7" ht="12.75">
      <c r="A30" s="8"/>
      <c r="B30" s="8"/>
      <c r="C30" s="8"/>
      <c r="D30" s="8"/>
      <c r="E30" s="4"/>
      <c r="F30" s="15"/>
      <c r="G30" s="15"/>
    </row>
  </sheetData>
  <sheetProtection password="C690" sheet="1" objects="1" scenarios="1" selectLockedCells="1" selectUnlockedCells="1"/>
  <mergeCells count="3">
    <mergeCell ref="A4:F4"/>
    <mergeCell ref="A3:F3"/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C1" sqref="C1:D1"/>
    </sheetView>
  </sheetViews>
  <sheetFormatPr defaultColWidth="9.140625" defaultRowHeight="12.75"/>
  <cols>
    <col min="1" max="5" width="12.7109375" style="9" customWidth="1"/>
    <col min="6" max="6" width="2.7109375" style="0" customWidth="1"/>
    <col min="7" max="32" width="12.7109375" style="0" customWidth="1"/>
  </cols>
  <sheetData>
    <row r="1" spans="2:4" ht="12.75">
      <c r="B1" s="10" t="s">
        <v>2</v>
      </c>
      <c r="C1" s="68"/>
      <c r="D1" s="68"/>
    </row>
    <row r="2" spans="2:4" ht="12.75">
      <c r="B2" s="10" t="s">
        <v>3</v>
      </c>
      <c r="C2" s="68"/>
      <c r="D2" s="68"/>
    </row>
    <row r="3" spans="2:4" ht="12.75">
      <c r="B3" s="11"/>
      <c r="C3" s="53" t="s">
        <v>37</v>
      </c>
      <c r="D3" s="53"/>
    </row>
    <row r="4" ht="12.75"/>
    <row r="5" spans="1:6" ht="12.75">
      <c r="A5" s="20" t="s">
        <v>23</v>
      </c>
      <c r="B5" s="20"/>
      <c r="C5" s="20"/>
      <c r="D5" s="21"/>
      <c r="E5" s="21"/>
      <c r="F5" s="15"/>
    </row>
    <row r="6" spans="1:6" ht="12.75">
      <c r="A6" s="34" t="s">
        <v>63</v>
      </c>
      <c r="B6" s="34"/>
      <c r="C6" s="34"/>
      <c r="D6" s="34"/>
      <c r="E6" s="34"/>
      <c r="F6" s="15"/>
    </row>
    <row r="7" spans="1:6" ht="12.75">
      <c r="A7" s="33" t="s">
        <v>24</v>
      </c>
      <c r="B7" s="33"/>
      <c r="C7" s="33"/>
      <c r="D7" s="33"/>
      <c r="E7" s="33"/>
      <c r="F7" s="15"/>
    </row>
    <row r="8" spans="1:6" ht="12.75">
      <c r="A8" s="22"/>
      <c r="B8" s="22"/>
      <c r="C8" s="22"/>
      <c r="D8" s="22"/>
      <c r="E8" s="22"/>
      <c r="F8" s="15"/>
    </row>
    <row r="9" spans="1:6" ht="12.75">
      <c r="A9" s="22"/>
      <c r="B9" s="22"/>
      <c r="C9" s="22"/>
      <c r="D9" s="22"/>
      <c r="E9" s="22"/>
      <c r="F9" s="15"/>
    </row>
    <row r="10" spans="1:6" ht="12.75">
      <c r="A10" s="23"/>
      <c r="B10" s="23"/>
      <c r="C10" s="23"/>
      <c r="D10" s="27">
        <v>2010</v>
      </c>
      <c r="E10" s="27">
        <v>2011</v>
      </c>
      <c r="F10" s="15"/>
    </row>
    <row r="11" spans="1:6" ht="12.75">
      <c r="A11" s="19" t="s">
        <v>6</v>
      </c>
      <c r="B11" s="19"/>
      <c r="C11" s="19"/>
      <c r="D11" s="89"/>
      <c r="E11" s="67"/>
      <c r="F11" s="15"/>
    </row>
    <row r="12" spans="1:6" ht="12.75">
      <c r="A12" s="19" t="s">
        <v>25</v>
      </c>
      <c r="B12" s="19"/>
      <c r="C12" s="19"/>
      <c r="D12" s="39"/>
      <c r="E12" s="56"/>
      <c r="F12" s="15"/>
    </row>
    <row r="13" spans="1:6" ht="12.75">
      <c r="A13" s="19" t="s">
        <v>48</v>
      </c>
      <c r="B13" s="19"/>
      <c r="C13" s="19"/>
      <c r="D13" s="83"/>
      <c r="E13" s="84"/>
      <c r="F13" s="15"/>
    </row>
    <row r="14" spans="1:6" ht="12.75">
      <c r="A14" s="19" t="s">
        <v>49</v>
      </c>
      <c r="B14" s="19"/>
      <c r="C14" s="19"/>
      <c r="D14" s="85"/>
      <c r="E14" s="86"/>
      <c r="F14" s="15"/>
    </row>
    <row r="15" spans="1:6" ht="12.75">
      <c r="A15" s="23" t="s">
        <v>50</v>
      </c>
      <c r="B15" s="23"/>
      <c r="C15" s="23"/>
      <c r="D15" s="87"/>
      <c r="E15" s="87"/>
      <c r="F15" s="15"/>
    </row>
    <row r="16" spans="1:6" ht="12.75">
      <c r="A16" s="23" t="s">
        <v>28</v>
      </c>
      <c r="B16" s="23"/>
      <c r="C16" s="23"/>
      <c r="D16" s="88"/>
      <c r="E16" s="88"/>
      <c r="F16" s="15"/>
    </row>
    <row r="17" spans="1:6" ht="12.75">
      <c r="A17" s="24" t="s">
        <v>29</v>
      </c>
      <c r="B17" s="24"/>
      <c r="C17" s="24"/>
      <c r="D17" s="56"/>
      <c r="E17" s="56"/>
      <c r="F17" s="15"/>
    </row>
    <row r="18" spans="1:6" ht="12.75">
      <c r="A18" s="23" t="s">
        <v>51</v>
      </c>
      <c r="B18" s="23"/>
      <c r="C18" s="23"/>
      <c r="D18" s="78"/>
      <c r="E18" s="78"/>
      <c r="F18" s="15"/>
    </row>
    <row r="19" spans="1:6" ht="12.75">
      <c r="A19" s="19" t="s">
        <v>52</v>
      </c>
      <c r="B19" s="19"/>
      <c r="C19" s="19"/>
      <c r="D19" s="79"/>
      <c r="E19" s="80"/>
      <c r="F19" s="15"/>
    </row>
    <row r="20" spans="1:6" ht="12.75">
      <c r="A20" s="19" t="s">
        <v>33</v>
      </c>
      <c r="B20" s="19"/>
      <c r="C20" s="19"/>
      <c r="D20" s="81"/>
      <c r="E20" s="81"/>
      <c r="F20" s="15"/>
    </row>
    <row r="21" spans="1:6" ht="13.5" thickBot="1">
      <c r="A21" s="19" t="s">
        <v>13</v>
      </c>
      <c r="B21" s="19"/>
      <c r="C21" s="19"/>
      <c r="D21" s="82"/>
      <c r="E21" s="62"/>
      <c r="F21" s="15"/>
    </row>
    <row r="22" spans="1:6" ht="13.5" thickTop="1">
      <c r="A22" s="19"/>
      <c r="B22" s="19"/>
      <c r="C22" s="19"/>
      <c r="D22" s="13">
        <f>IF(D21="","",IF(D21=-90000,"Correct!","Try again!"))</f>
      </c>
      <c r="E22" s="13">
        <f>IF(E21="","",IF(E21=360000,"Correct!","Try again!"))</f>
      </c>
      <c r="F22" s="15"/>
    </row>
    <row r="23" spans="1:6" ht="12.75">
      <c r="A23" s="19"/>
      <c r="B23" s="19"/>
      <c r="C23" s="19"/>
      <c r="D23" s="12"/>
      <c r="E23" s="12"/>
      <c r="F23" s="15"/>
    </row>
    <row r="24" spans="1:6" ht="12.75">
      <c r="A24" s="32" t="s">
        <v>53</v>
      </c>
      <c r="B24" s="32"/>
      <c r="C24" s="32"/>
      <c r="D24" s="32"/>
      <c r="E24" s="32"/>
      <c r="F24" s="15"/>
    </row>
    <row r="25" spans="1:6" ht="12.75">
      <c r="A25" s="29"/>
      <c r="B25" s="29"/>
      <c r="C25" s="29"/>
      <c r="D25" s="29"/>
      <c r="E25" s="29"/>
      <c r="F25" s="15"/>
    </row>
    <row r="26" spans="1:6" ht="12.75">
      <c r="A26" s="34" t="s">
        <v>63</v>
      </c>
      <c r="B26" s="34"/>
      <c r="C26" s="34"/>
      <c r="D26" s="34"/>
      <c r="E26" s="34"/>
      <c r="F26" s="15"/>
    </row>
    <row r="27" spans="1:6" ht="12.75">
      <c r="A27" s="35" t="s">
        <v>67</v>
      </c>
      <c r="B27" s="35"/>
      <c r="C27" s="35"/>
      <c r="D27" s="35"/>
      <c r="E27" s="35"/>
      <c r="F27" s="15"/>
    </row>
    <row r="28" spans="1:6" ht="12.75">
      <c r="A28" s="35" t="s">
        <v>68</v>
      </c>
      <c r="B28" s="35"/>
      <c r="C28" s="35"/>
      <c r="D28" s="35"/>
      <c r="E28" s="3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5"/>
      <c r="B30" s="15"/>
      <c r="C30" s="15"/>
      <c r="D30" s="27">
        <v>2010</v>
      </c>
      <c r="E30" s="27">
        <v>2011</v>
      </c>
      <c r="F30" s="15"/>
    </row>
    <row r="31" spans="1:6" ht="12.75">
      <c r="A31" s="15" t="s">
        <v>57</v>
      </c>
      <c r="B31" s="15"/>
      <c r="C31" s="15"/>
      <c r="D31" s="71"/>
      <c r="E31" s="72"/>
      <c r="F31" s="15"/>
    </row>
    <row r="32" spans="1:6" ht="12.75">
      <c r="A32" s="15" t="s">
        <v>55</v>
      </c>
      <c r="B32" s="15"/>
      <c r="C32" s="15"/>
      <c r="D32" s="73"/>
      <c r="E32" s="74"/>
      <c r="F32" s="15"/>
    </row>
    <row r="33" spans="1:6" ht="12.75">
      <c r="A33" s="15" t="s">
        <v>56</v>
      </c>
      <c r="B33" s="15"/>
      <c r="C33" s="15"/>
      <c r="D33" s="75"/>
      <c r="E33" s="76"/>
      <c r="F33" s="15"/>
    </row>
    <row r="34" spans="1:6" ht="13.5" thickBot="1">
      <c r="A34" s="15" t="s">
        <v>54</v>
      </c>
      <c r="B34" s="15"/>
      <c r="C34" s="15"/>
      <c r="D34" s="77"/>
      <c r="E34" s="77"/>
      <c r="F34" s="15"/>
    </row>
    <row r="35" spans="1:6" ht="13.5" thickTop="1">
      <c r="A35" s="15"/>
      <c r="B35" s="15"/>
      <c r="C35" s="15"/>
      <c r="D35" s="13">
        <f>IF(D34="","",IF(D34=10000,"Correct!","Try again!"))</f>
      </c>
      <c r="E35" s="13">
        <f>IF(E34="","",IF(E34=260000,"Correct!","Try again!"))</f>
      </c>
      <c r="F35" s="1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8" ht="12.75">
      <c r="E58" s="16"/>
    </row>
  </sheetData>
  <sheetProtection password="C690" sheet="1" objects="1" scenarios="1" selectLockedCells="1"/>
  <mergeCells count="9">
    <mergeCell ref="C3:D3"/>
    <mergeCell ref="C2:D2"/>
    <mergeCell ref="C1:D1"/>
    <mergeCell ref="A28:E28"/>
    <mergeCell ref="A27:E27"/>
    <mergeCell ref="A6:E6"/>
    <mergeCell ref="A7:E7"/>
    <mergeCell ref="A24:E24"/>
    <mergeCell ref="A26:E26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:B1"/>
    </sheetView>
  </sheetViews>
  <sheetFormatPr defaultColWidth="9.140625" defaultRowHeight="12.75"/>
  <cols>
    <col min="1" max="6" width="12.7109375" style="0" customWidth="1"/>
    <col min="7" max="7" width="2.7109375" style="0" customWidth="1"/>
    <col min="8" max="34" width="12.7109375" style="0" customWidth="1"/>
  </cols>
  <sheetData>
    <row r="1" spans="1:5" ht="12.75">
      <c r="A1" s="52" t="s">
        <v>38</v>
      </c>
      <c r="B1" s="52"/>
      <c r="C1" s="1"/>
      <c r="D1" s="1"/>
      <c r="E1" s="1"/>
    </row>
    <row r="2" spans="1:5" ht="12.75">
      <c r="A2" s="2"/>
      <c r="B2" s="2"/>
      <c r="C2" s="2"/>
      <c r="D2" s="2"/>
      <c r="E2" s="2"/>
    </row>
    <row r="3" spans="1:7" ht="12.75">
      <c r="A3" s="34" t="s">
        <v>63</v>
      </c>
      <c r="B3" s="34"/>
      <c r="C3" s="34"/>
      <c r="D3" s="34"/>
      <c r="E3" s="34"/>
      <c r="F3" s="34"/>
      <c r="G3" s="15"/>
    </row>
    <row r="4" spans="1:7" ht="12.75">
      <c r="A4" s="34" t="s">
        <v>5</v>
      </c>
      <c r="B4" s="34"/>
      <c r="C4" s="34"/>
      <c r="D4" s="34"/>
      <c r="E4" s="34"/>
      <c r="F4" s="34"/>
      <c r="G4" s="15"/>
    </row>
    <row r="5" spans="1:7" ht="12.75">
      <c r="A5" s="6"/>
      <c r="B5" s="6"/>
      <c r="C5" s="6"/>
      <c r="D5" s="6"/>
      <c r="E5" s="3"/>
      <c r="F5" s="15"/>
      <c r="G5" s="15"/>
    </row>
    <row r="6" spans="1:7" ht="12.75">
      <c r="A6" s="6"/>
      <c r="B6" s="6"/>
      <c r="C6" s="6"/>
      <c r="D6" s="6"/>
      <c r="E6" s="26">
        <v>2010</v>
      </c>
      <c r="F6" s="27">
        <v>2011</v>
      </c>
      <c r="G6" s="15"/>
    </row>
    <row r="7" spans="1:7" ht="12.75">
      <c r="A7" s="3" t="s">
        <v>64</v>
      </c>
      <c r="B7" s="3"/>
      <c r="C7" s="3"/>
      <c r="D7" s="3"/>
      <c r="E7" s="69">
        <v>920000</v>
      </c>
      <c r="F7" s="45">
        <v>1840000</v>
      </c>
      <c r="G7" s="15"/>
    </row>
    <row r="8" spans="1:7" ht="12.75">
      <c r="A8" s="3" t="s">
        <v>65</v>
      </c>
      <c r="B8" s="3"/>
      <c r="C8" s="3"/>
      <c r="D8" s="3"/>
      <c r="E8" s="41">
        <v>620000</v>
      </c>
      <c r="F8" s="42">
        <v>1240000</v>
      </c>
      <c r="G8" s="15"/>
    </row>
    <row r="9" spans="1:7" ht="12.75">
      <c r="A9" s="3" t="s">
        <v>11</v>
      </c>
      <c r="B9" s="3"/>
      <c r="C9" s="3"/>
      <c r="D9" s="3"/>
      <c r="E9" s="39">
        <f>E7-E8</f>
        <v>300000</v>
      </c>
      <c r="F9" s="39">
        <f>F7-F8</f>
        <v>600000</v>
      </c>
      <c r="G9" s="15"/>
    </row>
    <row r="10" spans="1:7" ht="12.75">
      <c r="A10" s="3" t="s">
        <v>12</v>
      </c>
      <c r="B10" s="3"/>
      <c r="C10" s="3"/>
      <c r="D10" s="3"/>
      <c r="E10" s="40">
        <v>290000</v>
      </c>
      <c r="F10" s="42">
        <v>340000</v>
      </c>
      <c r="G10" s="15"/>
    </row>
    <row r="11" spans="1:7" ht="13.5" thickBot="1">
      <c r="A11" s="3" t="s">
        <v>13</v>
      </c>
      <c r="B11" s="3"/>
      <c r="C11" s="3"/>
      <c r="D11" s="3"/>
      <c r="E11" s="70">
        <f>E9-E10</f>
        <v>10000</v>
      </c>
      <c r="F11" s="70">
        <f>F9-F10</f>
        <v>260000</v>
      </c>
      <c r="G11" s="15"/>
    </row>
    <row r="12" spans="1:7" ht="13.5" thickTop="1">
      <c r="A12" s="3"/>
      <c r="B12" s="3"/>
      <c r="C12" s="3"/>
      <c r="D12" s="3"/>
      <c r="E12" s="17"/>
      <c r="F12" s="28"/>
      <c r="G12" s="15"/>
    </row>
    <row r="13" spans="1:7" ht="12.75">
      <c r="A13" s="5" t="s">
        <v>39</v>
      </c>
      <c r="B13" s="5"/>
      <c r="C13" s="5"/>
      <c r="D13" s="5"/>
      <c r="E13" s="26">
        <v>2010</v>
      </c>
      <c r="F13" s="27">
        <v>2011</v>
      </c>
      <c r="G13" s="15"/>
    </row>
    <row r="14" spans="1:7" ht="12.75">
      <c r="A14" s="5" t="s">
        <v>40</v>
      </c>
      <c r="B14" s="5"/>
      <c r="C14" s="5"/>
      <c r="D14" s="5"/>
      <c r="E14" s="44">
        <v>30000</v>
      </c>
      <c r="F14" s="38">
        <v>30000</v>
      </c>
      <c r="G14" s="15"/>
    </row>
    <row r="15" spans="1:7" ht="12.75">
      <c r="A15" s="5" t="s">
        <v>41</v>
      </c>
      <c r="B15" s="5"/>
      <c r="C15" s="5"/>
      <c r="D15" s="5"/>
      <c r="E15" s="44">
        <v>20000</v>
      </c>
      <c r="F15" s="38">
        <v>40000</v>
      </c>
      <c r="G15" s="15"/>
    </row>
    <row r="16" spans="1:7" ht="12.75">
      <c r="A16" s="5"/>
      <c r="B16" s="5"/>
      <c r="C16" s="5"/>
      <c r="D16" s="5"/>
      <c r="E16" s="18"/>
      <c r="F16" s="15"/>
      <c r="G16" s="15"/>
    </row>
    <row r="17" spans="1:7" ht="12.75">
      <c r="A17" s="5" t="s">
        <v>46</v>
      </c>
      <c r="B17" s="5"/>
      <c r="C17" s="5"/>
      <c r="D17" s="5"/>
      <c r="E17" s="18"/>
      <c r="F17" s="15"/>
      <c r="G17" s="15"/>
    </row>
    <row r="18" spans="1:7" ht="12.75">
      <c r="A18" s="5" t="s">
        <v>16</v>
      </c>
      <c r="B18" s="5"/>
      <c r="C18" s="5"/>
      <c r="D18" s="5"/>
      <c r="E18" s="44">
        <v>5</v>
      </c>
      <c r="F18" s="15"/>
      <c r="G18" s="15"/>
    </row>
    <row r="19" spans="1:7" ht="12.75">
      <c r="A19" s="5" t="s">
        <v>17</v>
      </c>
      <c r="B19" s="5"/>
      <c r="C19" s="5"/>
      <c r="D19" s="5"/>
      <c r="E19" s="44">
        <v>9</v>
      </c>
      <c r="F19" s="15"/>
      <c r="G19" s="15"/>
    </row>
    <row r="20" spans="1:7" ht="12.75">
      <c r="A20" s="5" t="s">
        <v>18</v>
      </c>
      <c r="B20" s="5"/>
      <c r="C20" s="5"/>
      <c r="D20" s="5"/>
      <c r="E20" s="44">
        <v>7</v>
      </c>
      <c r="F20" s="15"/>
      <c r="G20" s="15"/>
    </row>
    <row r="21" spans="1:7" ht="12.75">
      <c r="A21" s="5" t="s">
        <v>42</v>
      </c>
      <c r="B21" s="5"/>
      <c r="C21" s="5"/>
      <c r="D21" s="5"/>
      <c r="E21" s="49">
        <f>300000/30000</f>
        <v>10</v>
      </c>
      <c r="F21" s="15"/>
      <c r="G21" s="15"/>
    </row>
    <row r="22" spans="1:7" ht="13.5" thickBot="1">
      <c r="A22" s="5" t="s">
        <v>21</v>
      </c>
      <c r="B22" s="5"/>
      <c r="C22" s="5"/>
      <c r="D22" s="5"/>
      <c r="E22" s="50">
        <f>SUM(E18:E21)</f>
        <v>31</v>
      </c>
      <c r="F22" s="15"/>
      <c r="G22" s="15"/>
    </row>
    <row r="23" spans="1:7" ht="13.5" thickTop="1">
      <c r="A23" s="5"/>
      <c r="B23" s="5"/>
      <c r="C23" s="5"/>
      <c r="D23" s="5"/>
      <c r="E23" s="18"/>
      <c r="F23" s="15"/>
      <c r="G23" s="15"/>
    </row>
    <row r="24" spans="1:7" ht="12.75">
      <c r="A24" s="5" t="s">
        <v>43</v>
      </c>
      <c r="B24" s="5"/>
      <c r="C24" s="5"/>
      <c r="D24" s="5"/>
      <c r="E24" s="26">
        <v>2010</v>
      </c>
      <c r="F24" s="27">
        <v>2011</v>
      </c>
      <c r="G24" s="15"/>
    </row>
    <row r="25" spans="1:7" ht="12.75">
      <c r="A25" s="5" t="s">
        <v>66</v>
      </c>
      <c r="B25" s="5"/>
      <c r="C25" s="5"/>
      <c r="D25" s="5"/>
      <c r="E25" s="48">
        <v>40000</v>
      </c>
      <c r="F25" s="45">
        <v>80000</v>
      </c>
      <c r="G25" s="15"/>
    </row>
    <row r="26" spans="1:7" ht="12.75">
      <c r="A26" s="5" t="s">
        <v>44</v>
      </c>
      <c r="B26" s="5"/>
      <c r="C26" s="5"/>
      <c r="D26" s="5"/>
      <c r="E26" s="49">
        <v>200000</v>
      </c>
      <c r="F26" s="42">
        <v>200000</v>
      </c>
      <c r="G26" s="15"/>
    </row>
    <row r="27" spans="1:7" ht="13.5" thickBot="1">
      <c r="A27" s="5" t="s">
        <v>47</v>
      </c>
      <c r="B27" s="5"/>
      <c r="C27" s="5"/>
      <c r="D27" s="5"/>
      <c r="E27" s="50">
        <f>SUM(E25:E26)</f>
        <v>240000</v>
      </c>
      <c r="F27" s="50">
        <f>SUM(F25:F26)</f>
        <v>280000</v>
      </c>
      <c r="G27" s="15"/>
    </row>
    <row r="28" spans="1:7" ht="13.5" thickTop="1">
      <c r="A28" s="5"/>
      <c r="B28" s="5"/>
      <c r="C28" s="5"/>
      <c r="D28" s="5"/>
      <c r="E28" s="18"/>
      <c r="F28" s="15"/>
      <c r="G28" s="15"/>
    </row>
    <row r="29" spans="1:7" ht="12.75">
      <c r="A29" s="5"/>
      <c r="B29" s="5"/>
      <c r="C29" s="5"/>
      <c r="D29" s="5"/>
      <c r="E29" s="5"/>
      <c r="F29" s="15"/>
      <c r="G29" s="15"/>
    </row>
    <row r="30" spans="1:7" ht="12.75">
      <c r="A30" s="7" t="s">
        <v>0</v>
      </c>
      <c r="B30" s="7"/>
      <c r="C30" s="7"/>
      <c r="D30" s="7"/>
      <c r="E30" s="5"/>
      <c r="F30" s="15"/>
      <c r="G30" s="15"/>
    </row>
    <row r="31" spans="1:7" ht="12.75">
      <c r="A31" s="5" t="s">
        <v>45</v>
      </c>
      <c r="B31" s="5"/>
      <c r="C31" s="5"/>
      <c r="D31" s="5"/>
      <c r="E31" s="51">
        <v>-40000</v>
      </c>
      <c r="F31" s="15"/>
      <c r="G31" s="15"/>
    </row>
    <row r="32" spans="1:7" ht="12.75">
      <c r="A32" s="8"/>
      <c r="B32" s="8"/>
      <c r="C32" s="8"/>
      <c r="D32" s="8"/>
      <c r="E32" s="4"/>
      <c r="F32" s="15"/>
      <c r="G32" s="15"/>
    </row>
  </sheetData>
  <sheetProtection password="C690" sheet="1" objects="1" scenarios="1" selectLockedCells="1" selectUnlockedCells="1"/>
  <mergeCells count="3">
    <mergeCell ref="A3:F3"/>
    <mergeCell ref="A4:F4"/>
    <mergeCell ref="A1:B1"/>
  </mergeCells>
  <printOptions/>
  <pageMargins left="0.75" right="0.75" top="1" bottom="1" header="0.5" footer="0.5"/>
  <pageSetup orientation="portrait" paperSize="9"/>
  <ignoredErrors>
    <ignoredError sqref="E27:F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Comsource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Terry</dc:creator>
  <cp:keywords/>
  <dc:description/>
  <cp:lastModifiedBy>Jack Terry</cp:lastModifiedBy>
  <cp:lastPrinted>2010-12-17T23:44:26Z</cp:lastPrinted>
  <dcterms:created xsi:type="dcterms:W3CDTF">2006-08-24T18:29:43Z</dcterms:created>
  <dcterms:modified xsi:type="dcterms:W3CDTF">2010-12-18T00:01:23Z</dcterms:modified>
  <cp:category/>
  <cp:version/>
  <cp:contentType/>
  <cp:contentStatus/>
</cp:coreProperties>
</file>