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9135" windowHeight="4500" activeTab="0"/>
  </bookViews>
  <sheets>
    <sheet name="P02-03A" sheetId="1" r:id="rId1"/>
    <sheet name="Given P02-03A" sheetId="2" r:id="rId2"/>
    <sheet name="P02-04A" sheetId="3" r:id="rId3"/>
    <sheet name="Given P02-04A" sheetId="4" r:id="rId4"/>
  </sheets>
  <definedNames>
    <definedName name="_xlnm.Print_Titles" localSheetId="0">'P02-03A'!$1:$4</definedName>
    <definedName name="_xlnm.Print_Titles" localSheetId="2">'P02-04A'!$1:$4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B10" authorId="0">
      <text>
        <r>
          <rPr>
            <sz val="8"/>
            <rFont val="Tahoma"/>
            <family val="2"/>
          </rPr>
          <t>Enter appropriate data in yellow cells.  Your totals will be verified.</t>
        </r>
      </text>
    </comment>
    <comment ref="E34" authorId="0">
      <text>
        <r>
          <rPr>
            <sz val="8"/>
            <rFont val="Tahoma"/>
            <family val="2"/>
          </rPr>
          <t>Enter appropriate data in yellow cells. Your entry for "Net income" will be validated.</t>
        </r>
      </text>
    </comment>
    <comment ref="E50" authorId="0">
      <text>
        <r>
          <rPr>
            <sz val="8"/>
            <rFont val="Tahoma"/>
            <family val="2"/>
          </rPr>
          <t>Enter appropriate data in yellow cells. Your entry for "J.D. Simpson, Capital, May 31" will be validated.</t>
        </r>
      </text>
    </comment>
    <comment ref="D63" authorId="0">
      <text>
        <r>
          <rPr>
            <sz val="8"/>
            <rFont val="Tahoma"/>
            <family val="2"/>
          </rPr>
          <t>Enter appropriate data in yellow cells. Your entry for "Total liabilities and equity" will be validated.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E44" authorId="0">
      <text>
        <r>
          <rPr>
            <sz val="8"/>
            <rFont val="Tahoma"/>
            <family val="2"/>
          </rPr>
          <t>Enter appropriate data in yellow cells. Your entry for "Net income" will be validated.</t>
        </r>
      </text>
    </comment>
    <comment ref="E57" authorId="0">
      <text>
        <r>
          <rPr>
            <sz val="8"/>
            <rFont val="Tahoma"/>
            <family val="2"/>
          </rPr>
          <t>Enter appropriate data in yellow cells. Your entry for "Curtis Hamilton, capital, December 31" will be validated.</t>
        </r>
      </text>
    </comment>
    <comment ref="E70" authorId="0">
      <text>
        <r>
          <rPr>
            <sz val="8"/>
            <rFont val="Tahoma"/>
            <family val="2"/>
          </rPr>
          <t>Enter appropriate data in yellow cells. Your entry for "Total liabilities and equity" will be validated.</t>
        </r>
      </text>
    </comment>
  </commentList>
</comments>
</file>

<file path=xl/sharedStrings.xml><?xml version="1.0" encoding="utf-8"?>
<sst xmlns="http://schemas.openxmlformats.org/spreadsheetml/2006/main" count="183" uniqueCount="108">
  <si>
    <t>Student Name:</t>
  </si>
  <si>
    <t>Transactions</t>
  </si>
  <si>
    <t>Class:</t>
  </si>
  <si>
    <t>Transferred into business account</t>
  </si>
  <si>
    <t>Cash paid for month's rent</t>
  </si>
  <si>
    <t>Cash paid for electrical equipment</t>
  </si>
  <si>
    <t>Income Statement</t>
  </si>
  <si>
    <t>Total paid for electrical equipment</t>
  </si>
  <si>
    <t>Cash paid for office supplies</t>
  </si>
  <si>
    <t>Assets</t>
  </si>
  <si>
    <t>=</t>
  </si>
  <si>
    <t>Liabilities +</t>
  </si>
  <si>
    <t>Owner's Equity</t>
  </si>
  <si>
    <t>Amount collected for work completed</t>
  </si>
  <si>
    <t>Accounts</t>
  </si>
  <si>
    <t>Office</t>
  </si>
  <si>
    <t>Elect.</t>
  </si>
  <si>
    <t>Revenues:</t>
  </si>
  <si>
    <t>Office equipment purchased on credit</t>
  </si>
  <si>
    <t>Date</t>
  </si>
  <si>
    <t>Cash</t>
  </si>
  <si>
    <t>Supplies</t>
  </si>
  <si>
    <t>Payable</t>
  </si>
  <si>
    <t>Capital</t>
  </si>
  <si>
    <t xml:space="preserve">  Electrical fees earned</t>
  </si>
  <si>
    <t>Expenses:</t>
  </si>
  <si>
    <t>Office supplies purchased on credit</t>
  </si>
  <si>
    <t xml:space="preserve">  Rent expense</t>
  </si>
  <si>
    <t>Cash paid for office equipment purchased</t>
  </si>
  <si>
    <t xml:space="preserve">  Salaries expense</t>
  </si>
  <si>
    <t xml:space="preserve">  Utilities expense</t>
  </si>
  <si>
    <t>Billed client for work completed</t>
  </si>
  <si>
    <t>Net income</t>
  </si>
  <si>
    <t>Paid assistant's salary</t>
  </si>
  <si>
    <t>Paid monthly utility bill</t>
  </si>
  <si>
    <t>Withdrew for personal use</t>
  </si>
  <si>
    <t>Plus:  Investments by owner</t>
  </si>
  <si>
    <t xml:space="preserve">          Net income</t>
  </si>
  <si>
    <t>Total</t>
  </si>
  <si>
    <t>Less:  Withdrawals by owner</t>
  </si>
  <si>
    <t>Balance Sheet</t>
  </si>
  <si>
    <t>Accounts receivable</t>
  </si>
  <si>
    <t>Office supplies</t>
  </si>
  <si>
    <t>Office equipment</t>
  </si>
  <si>
    <t>Electrical equipment</t>
  </si>
  <si>
    <t>Total assets</t>
  </si>
  <si>
    <t>Liabilities</t>
  </si>
  <si>
    <t>December</t>
  </si>
  <si>
    <t xml:space="preserve">  December 8</t>
  </si>
  <si>
    <t>Received for December 15th work</t>
  </si>
  <si>
    <t>Completed work on credit</t>
  </si>
  <si>
    <t>Receivable</t>
  </si>
  <si>
    <t>Equipment</t>
  </si>
  <si>
    <t xml:space="preserve"> Equity</t>
  </si>
  <si>
    <t>Dec. 1</t>
  </si>
  <si>
    <t>For the Month Ended December 31</t>
  </si>
  <si>
    <t xml:space="preserve">  Total expenses</t>
  </si>
  <si>
    <t>Total liabilities and equity</t>
  </si>
  <si>
    <t>Accounts payable</t>
  </si>
  <si>
    <t>May</t>
  </si>
  <si>
    <t>Cash invested in business</t>
  </si>
  <si>
    <t>Cash paid for May rent</t>
  </si>
  <si>
    <t>Cash paid for May cleaning services</t>
  </si>
  <si>
    <t>Cash collected for services provided</t>
  </si>
  <si>
    <t>Provided services on credit</t>
  </si>
  <si>
    <t>Cash paid for assistant's salary (1st half of May)</t>
  </si>
  <si>
    <t>Cash received for services provided May 12</t>
  </si>
  <si>
    <t>Cash received for services provided May 22</t>
  </si>
  <si>
    <t>Cash paid for office equipment purchased May 3</t>
  </si>
  <si>
    <t>Purchased May advertising, payment due June 1</t>
  </si>
  <si>
    <t>Cash paid for assistant's salary (2nd half of May)</t>
  </si>
  <si>
    <t>Cash paid for May telephone bill</t>
  </si>
  <si>
    <t>Cash paid for May utilities</t>
  </si>
  <si>
    <t>Owner withdrew cash for personal use</t>
  </si>
  <si>
    <t>Check figures:</t>
  </si>
  <si>
    <t>(2) Ending balances</t>
  </si>
  <si>
    <t>Expenses</t>
  </si>
  <si>
    <t>(3)</t>
  </si>
  <si>
    <t>Withdrawals</t>
  </si>
  <si>
    <t>Revenues</t>
  </si>
  <si>
    <t>May 1</t>
  </si>
  <si>
    <t>For the Month Ended May 31</t>
  </si>
  <si>
    <t xml:space="preserve">  Consulting services revenue</t>
  </si>
  <si>
    <t xml:space="preserve">  Advertising expense</t>
  </si>
  <si>
    <t xml:space="preserve">  Cleaning expense</t>
  </si>
  <si>
    <t xml:space="preserve">  Telephone expense</t>
  </si>
  <si>
    <t>Bal.</t>
  </si>
  <si>
    <t>Equip.</t>
  </si>
  <si>
    <t xml:space="preserve"> +  Equity</t>
  </si>
  <si>
    <t>Statement of Owner's Equity</t>
  </si>
  <si>
    <t>THE GRAHAM CO.</t>
  </si>
  <si>
    <t>H. Graham</t>
  </si>
  <si>
    <t>H. Graham, Capital, May 1</t>
  </si>
  <si>
    <t>H. Graham, Capital, May 31</t>
  </si>
  <si>
    <t>Add:  Investment by Owner</t>
  </si>
  <si>
    <t>Less:  Withdrawals by Owner</t>
  </si>
  <si>
    <t>H. Graham, Capital</t>
  </si>
  <si>
    <t>Accounts Payable</t>
  </si>
  <si>
    <t>H. Ander</t>
  </si>
  <si>
    <t>ANDER ELECTRIC</t>
  </si>
  <si>
    <t>H. Ander, Capital, December 1</t>
  </si>
  <si>
    <t>H. Ander, Capital, December 31</t>
  </si>
  <si>
    <t>H. Anders, Capital</t>
  </si>
  <si>
    <t>Given Data P02-04A:</t>
  </si>
  <si>
    <t>Problem 02-04A</t>
  </si>
  <si>
    <t>Given Data P02-03A:</t>
  </si>
  <si>
    <t>Problem 02-03A</t>
  </si>
  <si>
    <t>Assets                    =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</si>
</sst>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mmmm\ d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>
        <color indexed="44"/>
      </left>
      <right>
        <color indexed="63"/>
      </right>
      <top style="thin"/>
      <bottom>
        <color indexed="63"/>
      </bottom>
    </border>
    <border>
      <left style="hair">
        <color indexed="44"/>
      </left>
      <right style="hair">
        <color indexed="44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 style="thin"/>
    </border>
    <border>
      <left style="hair">
        <color indexed="44"/>
      </left>
      <right style="hair">
        <color indexed="44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 style="hair">
        <color indexed="44"/>
      </left>
      <right style="hair">
        <color indexed="44"/>
      </right>
      <top style="thin"/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thin"/>
    </border>
    <border>
      <left style="hair">
        <color indexed="44"/>
      </left>
      <right style="hair">
        <color indexed="44"/>
      </right>
      <top style="hair">
        <color indexed="44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 style="hair">
        <color indexed="44"/>
      </left>
      <right>
        <color indexed="63"/>
      </right>
      <top style="thin"/>
      <bottom style="double"/>
    </border>
    <border>
      <left style="hair">
        <color indexed="44"/>
      </left>
      <right style="hair">
        <color indexed="44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1" fontId="0" fillId="0" borderId="0" xfId="0" applyNumberFormat="1" applyFont="1" applyBorder="1" applyAlignment="1">
      <alignment/>
    </xf>
    <xf numFmtId="0" fontId="0" fillId="0" borderId="0" xfId="0" applyFont="1" applyAlignment="1" applyProtection="1">
      <alignment/>
      <protection/>
    </xf>
    <xf numFmtId="0" fontId="1" fillId="2" borderId="0" xfId="0" applyFont="1" applyFill="1" applyAlignment="1" applyProtection="1">
      <alignment horizontal="centerContinuous"/>
      <protection/>
    </xf>
    <xf numFmtId="1" fontId="0" fillId="2" borderId="0" xfId="0" applyNumberFormat="1" applyFont="1" applyFill="1" applyBorder="1" applyAlignment="1">
      <alignment horizontal="centerContinuous"/>
    </xf>
    <xf numFmtId="0" fontId="0" fillId="2" borderId="0" xfId="0" applyFont="1" applyFill="1" applyAlignment="1" applyProtection="1">
      <alignment horizontal="centerContinuous"/>
      <protection/>
    </xf>
    <xf numFmtId="1" fontId="0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169" fontId="0" fillId="2" borderId="0" xfId="17" applyNumberFormat="1" applyFont="1" applyFill="1" applyBorder="1" applyAlignment="1">
      <alignment/>
    </xf>
    <xf numFmtId="167" fontId="0" fillId="2" borderId="0" xfId="15" applyNumberFormat="1" applyFont="1" applyFill="1" applyBorder="1" applyAlignment="1">
      <alignment/>
    </xf>
    <xf numFmtId="0" fontId="0" fillId="2" borderId="0" xfId="0" applyFill="1" applyAlignment="1" quotePrefix="1">
      <alignment/>
    </xf>
    <xf numFmtId="169" fontId="0" fillId="2" borderId="0" xfId="17" applyNumberFormat="1" applyFill="1" applyAlignment="1">
      <alignment/>
    </xf>
    <xf numFmtId="167" fontId="0" fillId="2" borderId="0" xfId="15" applyNumberForma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16" fontId="0" fillId="2" borderId="0" xfId="0" applyNumberFormat="1" applyFont="1" applyFill="1" applyAlignment="1" applyProtection="1" quotePrefix="1">
      <alignment horizontal="right"/>
      <protection/>
    </xf>
    <xf numFmtId="0" fontId="0" fillId="2" borderId="0" xfId="0" applyFont="1" applyFill="1" applyAlignment="1" applyProtection="1">
      <alignment horizontal="right"/>
      <protection/>
    </xf>
    <xf numFmtId="37" fontId="0" fillId="2" borderId="0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 horizontal="centerContinuous"/>
    </xf>
    <xf numFmtId="0" fontId="0" fillId="2" borderId="0" xfId="0" applyFont="1" applyFill="1" applyBorder="1" applyAlignment="1" applyProtection="1">
      <alignment horizontal="left"/>
      <protection/>
    </xf>
    <xf numFmtId="0" fontId="0" fillId="2" borderId="0" xfId="0" applyFont="1" applyFill="1" applyAlignment="1" applyProtection="1">
      <alignment horizontal="left"/>
      <protection/>
    </xf>
    <xf numFmtId="169" fontId="0" fillId="2" borderId="0" xfId="0" applyNumberFormat="1" applyFont="1" applyFill="1" applyAlignment="1" applyProtection="1">
      <alignment/>
      <protection/>
    </xf>
    <xf numFmtId="37" fontId="0" fillId="2" borderId="0" xfId="0" applyNumberFormat="1" applyFont="1" applyFill="1" applyAlignment="1" applyProtection="1">
      <alignment/>
      <protection/>
    </xf>
    <xf numFmtId="5" fontId="0" fillId="2" borderId="0" xfId="0" applyNumberFormat="1" applyFont="1" applyFill="1" applyAlignment="1" applyProtection="1">
      <alignment/>
      <protection/>
    </xf>
    <xf numFmtId="37" fontId="0" fillId="2" borderId="0" xfId="0" applyNumberFormat="1" applyFont="1" applyFill="1" applyAlignment="1" applyProtection="1">
      <alignment horizontal="centerContinuous"/>
      <protection/>
    </xf>
    <xf numFmtId="173" fontId="0" fillId="2" borderId="0" xfId="0" applyNumberFormat="1" applyFont="1" applyFill="1" applyAlignment="1" applyProtection="1">
      <alignment horizontal="centerContinuous"/>
      <protection/>
    </xf>
    <xf numFmtId="0" fontId="1" fillId="2" borderId="0" xfId="0" applyFont="1" applyFill="1" applyBorder="1" applyAlignment="1" applyProtection="1">
      <alignment horizontal="centerContinuous"/>
      <protection/>
    </xf>
    <xf numFmtId="0" fontId="1" fillId="2" borderId="0" xfId="0" applyFont="1" applyFill="1" applyAlignment="1" applyProtection="1">
      <alignment horizontal="centerContinuous"/>
      <protection/>
    </xf>
    <xf numFmtId="37" fontId="1" fillId="2" borderId="0" xfId="0" applyNumberFormat="1" applyFont="1" applyFill="1" applyAlignment="1" applyProtection="1">
      <alignment horizontal="centerContinuous"/>
      <protection/>
    </xf>
    <xf numFmtId="3" fontId="5" fillId="2" borderId="0" xfId="0" applyNumberFormat="1" applyFont="1" applyFill="1" applyAlignment="1" applyProtection="1">
      <alignment/>
      <protection/>
    </xf>
    <xf numFmtId="0" fontId="5" fillId="2" borderId="0" xfId="0" applyFont="1" applyFill="1" applyAlignment="1">
      <alignment/>
    </xf>
    <xf numFmtId="0" fontId="4" fillId="2" borderId="0" xfId="0" applyFont="1" applyFill="1" applyAlignment="1" applyProtection="1">
      <alignment horizontal="centerContinuous"/>
      <protection/>
    </xf>
    <xf numFmtId="0" fontId="5" fillId="2" borderId="0" xfId="0" applyFont="1" applyFill="1" applyAlignment="1" applyProtection="1">
      <alignment horizontal="centerContinuous"/>
      <protection/>
    </xf>
    <xf numFmtId="0" fontId="5" fillId="2" borderId="0" xfId="0" applyFont="1" applyFill="1" applyAlignment="1" applyProtection="1">
      <alignment/>
      <protection/>
    </xf>
    <xf numFmtId="0" fontId="4" fillId="2" borderId="2" xfId="0" applyFont="1" applyFill="1" applyBorder="1" applyAlignment="1" applyProtection="1">
      <alignment horizontal="centerContinuous"/>
      <protection/>
    </xf>
    <xf numFmtId="0" fontId="5" fillId="2" borderId="2" xfId="0" applyFont="1" applyFill="1" applyBorder="1" applyAlignment="1" applyProtection="1">
      <alignment horizontal="centerContinuous"/>
      <protection/>
    </xf>
    <xf numFmtId="0" fontId="5" fillId="2" borderId="2" xfId="0" applyFont="1" applyFill="1" applyBorder="1" applyAlignment="1" applyProtection="1">
      <alignment horizontal="right"/>
      <protection/>
    </xf>
    <xf numFmtId="0" fontId="4" fillId="2" borderId="2" xfId="0" applyFont="1" applyFill="1" applyBorder="1" applyAlignment="1" applyProtection="1">
      <alignment horizontal="left"/>
      <protection/>
    </xf>
    <xf numFmtId="0" fontId="4" fillId="2" borderId="2" xfId="0" applyFont="1" applyFill="1" applyBorder="1" applyAlignment="1" applyProtection="1" quotePrefix="1">
      <alignment horizontal="centerContinuous"/>
      <protection/>
    </xf>
    <xf numFmtId="0" fontId="5" fillId="2" borderId="2" xfId="0" applyFont="1" applyFill="1" applyBorder="1" applyAlignment="1">
      <alignment/>
    </xf>
    <xf numFmtId="0" fontId="4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5" fillId="2" borderId="0" xfId="0" applyFont="1" applyFill="1" applyAlignment="1" applyProtection="1">
      <alignment horizontal="right"/>
      <protection/>
    </xf>
    <xf numFmtId="167" fontId="5" fillId="2" borderId="0" xfId="15" applyNumberFormat="1" applyFont="1" applyFill="1" applyAlignment="1" applyProtection="1">
      <alignment/>
      <protection/>
    </xf>
    <xf numFmtId="169" fontId="5" fillId="2" borderId="3" xfId="17" applyNumberFormat="1" applyFont="1" applyFill="1" applyBorder="1" applyAlignment="1" applyProtection="1">
      <alignment/>
      <protection/>
    </xf>
    <xf numFmtId="169" fontId="5" fillId="2" borderId="4" xfId="17" applyNumberFormat="1" applyFont="1" applyFill="1" applyBorder="1" applyAlignment="1" applyProtection="1">
      <alignment/>
      <protection/>
    </xf>
    <xf numFmtId="0" fontId="7" fillId="2" borderId="0" xfId="0" applyFont="1" applyFill="1" applyBorder="1" applyAlignment="1">
      <alignment horizontal="center"/>
    </xf>
    <xf numFmtId="0" fontId="1" fillId="0" borderId="0" xfId="0" applyFont="1" applyAlignment="1" applyProtection="1">
      <alignment/>
      <protection locked="0"/>
    </xf>
    <xf numFmtId="5" fontId="0" fillId="3" borderId="0" xfId="0" applyNumberFormat="1" applyFont="1" applyFill="1" applyBorder="1" applyAlignment="1" applyProtection="1">
      <alignment/>
      <protection locked="0"/>
    </xf>
    <xf numFmtId="167" fontId="0" fillId="3" borderId="5" xfId="15" applyNumberFormat="1" applyFont="1" applyFill="1" applyBorder="1" applyAlignment="1" applyProtection="1">
      <alignment/>
      <protection locked="0"/>
    </xf>
    <xf numFmtId="167" fontId="0" fillId="3" borderId="6" xfId="15" applyNumberFormat="1" applyFont="1" applyFill="1" applyBorder="1" applyAlignment="1" applyProtection="1">
      <alignment/>
      <protection locked="0"/>
    </xf>
    <xf numFmtId="167" fontId="0" fillId="3" borderId="7" xfId="15" applyNumberFormat="1" applyFont="1" applyFill="1" applyBorder="1" applyAlignment="1" applyProtection="1">
      <alignment/>
      <protection locked="0"/>
    </xf>
    <xf numFmtId="167" fontId="0" fillId="3" borderId="0" xfId="15" applyNumberFormat="1" applyFont="1" applyFill="1" applyAlignment="1" applyProtection="1">
      <alignment/>
      <protection locked="0"/>
    </xf>
    <xf numFmtId="37" fontId="0" fillId="3" borderId="8" xfId="0" applyNumberFormat="1" applyFont="1" applyFill="1" applyBorder="1" applyAlignment="1" applyProtection="1">
      <alignment/>
      <protection locked="0"/>
    </xf>
    <xf numFmtId="167" fontId="0" fillId="3" borderId="9" xfId="15" applyNumberFormat="1" applyFont="1" applyFill="1" applyBorder="1" applyAlignment="1" applyProtection="1">
      <alignment/>
      <protection locked="0"/>
    </xf>
    <xf numFmtId="167" fontId="0" fillId="3" borderId="10" xfId="15" applyNumberFormat="1" applyFont="1" applyFill="1" applyBorder="1" applyAlignment="1" applyProtection="1">
      <alignment/>
      <protection locked="0"/>
    </xf>
    <xf numFmtId="167" fontId="0" fillId="3" borderId="8" xfId="15" applyNumberFormat="1" applyFont="1" applyFill="1" applyBorder="1" applyAlignment="1" applyProtection="1">
      <alignment/>
      <protection locked="0"/>
    </xf>
    <xf numFmtId="37" fontId="0" fillId="3" borderId="1" xfId="0" applyNumberFormat="1" applyFont="1" applyFill="1" applyBorder="1" applyAlignment="1" applyProtection="1">
      <alignment/>
      <protection locked="0"/>
    </xf>
    <xf numFmtId="167" fontId="0" fillId="3" borderId="11" xfId="15" applyNumberFormat="1" applyFont="1" applyFill="1" applyBorder="1" applyAlignment="1" applyProtection="1">
      <alignment/>
      <protection locked="0"/>
    </xf>
    <xf numFmtId="167" fontId="0" fillId="3" borderId="12" xfId="15" applyNumberFormat="1" applyFont="1" applyFill="1" applyBorder="1" applyAlignment="1" applyProtection="1">
      <alignment/>
      <protection locked="0"/>
    </xf>
    <xf numFmtId="167" fontId="0" fillId="3" borderId="1" xfId="15" applyNumberFormat="1" applyFont="1" applyFill="1" applyBorder="1" applyAlignment="1" applyProtection="1">
      <alignment/>
      <protection locked="0"/>
    </xf>
    <xf numFmtId="5" fontId="5" fillId="3" borderId="13" xfId="0" applyNumberFormat="1" applyFont="1" applyFill="1" applyBorder="1" applyAlignment="1" applyProtection="1">
      <alignment/>
      <protection locked="0"/>
    </xf>
    <xf numFmtId="5" fontId="5" fillId="3" borderId="14" xfId="0" applyNumberFormat="1" applyFont="1" applyFill="1" applyBorder="1" applyAlignment="1" applyProtection="1">
      <alignment/>
      <protection locked="0"/>
    </xf>
    <xf numFmtId="0" fontId="5" fillId="3" borderId="14" xfId="0" applyFont="1" applyFill="1" applyBorder="1" applyAlignment="1" applyProtection="1">
      <alignment/>
      <protection locked="0"/>
    </xf>
    <xf numFmtId="0" fontId="5" fillId="3" borderId="13" xfId="0" applyFont="1" applyFill="1" applyBorder="1" applyAlignment="1" applyProtection="1">
      <alignment/>
      <protection locked="0"/>
    </xf>
    <xf numFmtId="5" fontId="5" fillId="3" borderId="15" xfId="0" applyNumberFormat="1" applyFont="1" applyFill="1" applyBorder="1" applyAlignment="1" applyProtection="1">
      <alignment/>
      <protection locked="0"/>
    </xf>
    <xf numFmtId="5" fontId="5" fillId="3" borderId="16" xfId="0" applyNumberFormat="1" applyFont="1" applyFill="1" applyBorder="1" applyAlignment="1" applyProtection="1">
      <alignment/>
      <protection locked="0"/>
    </xf>
    <xf numFmtId="0" fontId="5" fillId="3" borderId="16" xfId="0" applyFont="1" applyFill="1" applyBorder="1" applyAlignment="1" applyProtection="1">
      <alignment/>
      <protection locked="0"/>
    </xf>
    <xf numFmtId="0" fontId="5" fillId="3" borderId="15" xfId="0" applyFont="1" applyFill="1" applyBorder="1" applyAlignment="1" applyProtection="1">
      <alignment/>
      <protection locked="0"/>
    </xf>
    <xf numFmtId="167" fontId="5" fillId="3" borderId="1" xfId="15" applyNumberFormat="1" applyFont="1" applyFill="1" applyBorder="1" applyAlignment="1" applyProtection="1">
      <alignment/>
      <protection locked="0"/>
    </xf>
    <xf numFmtId="167" fontId="5" fillId="3" borderId="12" xfId="15" applyNumberFormat="1" applyFont="1" applyFill="1" applyBorder="1" applyAlignment="1" applyProtection="1">
      <alignment/>
      <protection locked="0"/>
    </xf>
    <xf numFmtId="169" fontId="5" fillId="3" borderId="12" xfId="17" applyNumberFormat="1" applyFont="1" applyFill="1" applyBorder="1" applyAlignment="1" applyProtection="1">
      <alignment/>
      <protection locked="0"/>
    </xf>
    <xf numFmtId="169" fontId="5" fillId="3" borderId="1" xfId="17" applyNumberFormat="1" applyFont="1" applyFill="1" applyBorder="1" applyAlignment="1" applyProtection="1">
      <alignment/>
      <protection locked="0"/>
    </xf>
    <xf numFmtId="0" fontId="1" fillId="2" borderId="0" xfId="0" applyFont="1" applyFill="1" applyAlignment="1" applyProtection="1">
      <alignment horizontal="center"/>
      <protection/>
    </xf>
    <xf numFmtId="1" fontId="0" fillId="0" borderId="0" xfId="0" applyNumberFormat="1" applyFont="1" applyBorder="1" applyAlignment="1">
      <alignment horizontal="left"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right"/>
      <protection/>
    </xf>
    <xf numFmtId="0" fontId="1" fillId="2" borderId="1" xfId="0" applyFont="1" applyFill="1" applyBorder="1" applyAlignment="1" applyProtection="1" quotePrefix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42" fontId="0" fillId="3" borderId="0" xfId="0" applyNumberFormat="1" applyFont="1" applyFill="1" applyAlignment="1" applyProtection="1">
      <alignment/>
      <protection locked="0"/>
    </xf>
    <xf numFmtId="42" fontId="0" fillId="3" borderId="3" xfId="0" applyNumberFormat="1" applyFont="1" applyFill="1" applyBorder="1" applyAlignment="1" applyProtection="1">
      <alignment/>
      <protection locked="0"/>
    </xf>
    <xf numFmtId="42" fontId="0" fillId="3" borderId="17" xfId="0" applyNumberFormat="1" applyFont="1" applyFill="1" applyBorder="1" applyAlignment="1" applyProtection="1">
      <alignment/>
      <protection locked="0"/>
    </xf>
    <xf numFmtId="42" fontId="0" fillId="3" borderId="4" xfId="17" applyNumberFormat="1" applyFont="1" applyFill="1" applyBorder="1" applyAlignment="1" applyProtection="1">
      <alignment/>
      <protection locked="0"/>
    </xf>
    <xf numFmtId="42" fontId="0" fillId="3" borderId="18" xfId="17" applyNumberFormat="1" applyFont="1" applyFill="1" applyBorder="1" applyAlignment="1" applyProtection="1">
      <alignment/>
      <protection locked="0"/>
    </xf>
    <xf numFmtId="42" fontId="0" fillId="3" borderId="19" xfId="17" applyNumberFormat="1" applyFont="1" applyFill="1" applyBorder="1" applyAlignment="1" applyProtection="1">
      <alignment/>
      <protection locked="0"/>
    </xf>
    <xf numFmtId="41" fontId="0" fillId="3" borderId="8" xfId="0" applyNumberFormat="1" applyFont="1" applyFill="1" applyBorder="1" applyAlignment="1" applyProtection="1">
      <alignment/>
      <protection locked="0"/>
    </xf>
    <xf numFmtId="41" fontId="0" fillId="3" borderId="1" xfId="0" applyNumberFormat="1" applyFont="1" applyFill="1" applyBorder="1" applyAlignment="1" applyProtection="1">
      <alignment/>
      <protection locked="0"/>
    </xf>
    <xf numFmtId="41" fontId="0" fillId="3" borderId="17" xfId="0" applyNumberFormat="1" applyFont="1" applyFill="1" applyBorder="1" applyAlignment="1" applyProtection="1">
      <alignment/>
      <protection locked="0"/>
    </xf>
    <xf numFmtId="42" fontId="0" fillId="2" borderId="0" xfId="17" applyNumberFormat="1" applyFont="1" applyFill="1" applyBorder="1" applyAlignment="1">
      <alignment/>
    </xf>
    <xf numFmtId="42" fontId="0" fillId="2" borderId="0" xfId="15" applyNumberFormat="1" applyFont="1" applyFill="1" applyBorder="1" applyAlignment="1">
      <alignment/>
    </xf>
    <xf numFmtId="42" fontId="0" fillId="2" borderId="0" xfId="0" applyNumberFormat="1" applyFill="1" applyAlignment="1">
      <alignment/>
    </xf>
    <xf numFmtId="42" fontId="0" fillId="2" borderId="0" xfId="17" applyNumberFormat="1" applyFill="1" applyAlignment="1">
      <alignment/>
    </xf>
    <xf numFmtId="42" fontId="0" fillId="2" borderId="0" xfId="15" applyNumberFormat="1" applyFill="1" applyAlignment="1">
      <alignment/>
    </xf>
    <xf numFmtId="0" fontId="4" fillId="2" borderId="0" xfId="0" applyFont="1" applyFill="1" applyAlignment="1" applyProtection="1">
      <alignment horizontal="center"/>
      <protection/>
    </xf>
    <xf numFmtId="173" fontId="1" fillId="2" borderId="0" xfId="0" applyNumberFormat="1" applyFont="1" applyFill="1" applyAlignment="1" applyProtection="1">
      <alignment horizontal="center"/>
      <protection/>
    </xf>
    <xf numFmtId="41" fontId="0" fillId="3" borderId="11" xfId="0" applyNumberFormat="1" applyFont="1" applyFill="1" applyBorder="1" applyAlignment="1" applyProtection="1">
      <alignment/>
      <protection locked="0"/>
    </xf>
    <xf numFmtId="41" fontId="0" fillId="3" borderId="13" xfId="0" applyNumberFormat="1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showGridLines="0" tabSelected="1" workbookViewId="0" topLeftCell="A1">
      <selection activeCell="H1" sqref="H1"/>
    </sheetView>
  </sheetViews>
  <sheetFormatPr defaultColWidth="9.140625" defaultRowHeight="12.75"/>
  <cols>
    <col min="1" max="1" width="6.28125" style="0" customWidth="1"/>
    <col min="2" max="2" width="11.7109375" style="0" customWidth="1"/>
    <col min="3" max="5" width="10.7109375" style="0" customWidth="1"/>
    <col min="6" max="7" width="12.8515625" style="0" customWidth="1"/>
    <col min="8" max="9" width="10.7109375" style="0" customWidth="1"/>
    <col min="10" max="10" width="1.7109375" style="0" customWidth="1"/>
  </cols>
  <sheetData>
    <row r="1" spans="1:9" ht="12.75">
      <c r="A1" s="4"/>
      <c r="B1" s="4"/>
      <c r="C1" s="4"/>
      <c r="D1" s="4"/>
      <c r="F1" s="4"/>
      <c r="G1" s="1" t="s">
        <v>0</v>
      </c>
      <c r="H1" s="56"/>
      <c r="I1" s="4"/>
    </row>
    <row r="2" spans="1:8" ht="12.75">
      <c r="A2" s="4"/>
      <c r="B2" s="4"/>
      <c r="C2" s="5"/>
      <c r="D2" s="5"/>
      <c r="G2" s="1" t="s">
        <v>2</v>
      </c>
      <c r="H2" s="56"/>
    </row>
    <row r="3" spans="1:8" ht="12.75">
      <c r="A3" s="4"/>
      <c r="B3" s="4"/>
      <c r="C3" s="5"/>
      <c r="D3" s="5"/>
      <c r="G3" s="2"/>
      <c r="H3" s="3" t="s">
        <v>106</v>
      </c>
    </row>
    <row r="4" spans="1:5" ht="12.75">
      <c r="A4" s="4"/>
      <c r="B4" s="4"/>
      <c r="C4" s="5"/>
      <c r="D4" s="5"/>
      <c r="E4" s="2"/>
    </row>
    <row r="5" spans="1:10" ht="12.75">
      <c r="A5" s="82" t="s">
        <v>90</v>
      </c>
      <c r="B5" s="82"/>
      <c r="C5" s="82"/>
      <c r="D5" s="82"/>
      <c r="E5" s="82"/>
      <c r="F5" s="82"/>
      <c r="G5" s="82"/>
      <c r="H5" s="82"/>
      <c r="I5" s="82"/>
      <c r="J5" s="12"/>
    </row>
    <row r="6" spans="1:10" ht="12.75">
      <c r="A6" s="18"/>
      <c r="B6" s="18"/>
      <c r="C6" s="10"/>
      <c r="D6" s="10"/>
      <c r="E6" s="10"/>
      <c r="F6" s="10"/>
      <c r="G6" s="10"/>
      <c r="H6" s="10"/>
      <c r="I6" s="10"/>
      <c r="J6" s="12"/>
    </row>
    <row r="7" spans="1:10" ht="12.75">
      <c r="A7" s="84"/>
      <c r="B7" s="86" t="s">
        <v>107</v>
      </c>
      <c r="C7" s="86"/>
      <c r="D7" s="86"/>
      <c r="E7" s="85" t="s">
        <v>11</v>
      </c>
      <c r="F7" s="87" t="s">
        <v>53</v>
      </c>
      <c r="G7" s="87"/>
      <c r="H7" s="87"/>
      <c r="I7" s="87"/>
      <c r="J7" s="12"/>
    </row>
    <row r="8" spans="1:10" ht="12.75">
      <c r="A8" s="18"/>
      <c r="B8" s="20"/>
      <c r="C8" s="21" t="s">
        <v>14</v>
      </c>
      <c r="D8" s="21" t="s">
        <v>15</v>
      </c>
      <c r="E8" s="21" t="s">
        <v>14</v>
      </c>
      <c r="F8" s="21" t="s">
        <v>91</v>
      </c>
      <c r="G8" s="21" t="s">
        <v>91</v>
      </c>
      <c r="H8" s="18"/>
      <c r="I8" s="12"/>
      <c r="J8" s="12"/>
    </row>
    <row r="9" spans="1:10" ht="12.75">
      <c r="A9" s="22" t="s">
        <v>19</v>
      </c>
      <c r="B9" s="22" t="s">
        <v>20</v>
      </c>
      <c r="C9" s="22" t="s">
        <v>51</v>
      </c>
      <c r="D9" s="22" t="s">
        <v>52</v>
      </c>
      <c r="E9" s="22" t="s">
        <v>22</v>
      </c>
      <c r="F9" s="22" t="s">
        <v>23</v>
      </c>
      <c r="G9" s="22" t="s">
        <v>78</v>
      </c>
      <c r="H9" s="22" t="s">
        <v>79</v>
      </c>
      <c r="I9" s="22" t="s">
        <v>76</v>
      </c>
      <c r="J9" s="12"/>
    </row>
    <row r="10" spans="1:10" ht="12.75">
      <c r="A10" s="23" t="s">
        <v>80</v>
      </c>
      <c r="B10" s="57"/>
      <c r="C10" s="58"/>
      <c r="D10" s="59"/>
      <c r="E10" s="60"/>
      <c r="F10" s="59"/>
      <c r="G10" s="60"/>
      <c r="H10" s="59"/>
      <c r="I10" s="61"/>
      <c r="J10" s="12"/>
    </row>
    <row r="11" spans="1:10" ht="12.75">
      <c r="A11" s="24">
        <v>1</v>
      </c>
      <c r="B11" s="62"/>
      <c r="C11" s="63"/>
      <c r="D11" s="64"/>
      <c r="E11" s="65"/>
      <c r="F11" s="64"/>
      <c r="G11" s="65"/>
      <c r="H11" s="64"/>
      <c r="I11" s="65"/>
      <c r="J11" s="12"/>
    </row>
    <row r="12" spans="1:10" ht="12.75">
      <c r="A12" s="24">
        <v>3</v>
      </c>
      <c r="B12" s="62"/>
      <c r="C12" s="63"/>
      <c r="D12" s="64"/>
      <c r="E12" s="65"/>
      <c r="F12" s="64"/>
      <c r="G12" s="65"/>
      <c r="H12" s="64"/>
      <c r="I12" s="65"/>
      <c r="J12" s="12"/>
    </row>
    <row r="13" spans="1:10" ht="12.75">
      <c r="A13" s="24">
        <v>5</v>
      </c>
      <c r="B13" s="62"/>
      <c r="C13" s="63"/>
      <c r="D13" s="64"/>
      <c r="E13" s="65"/>
      <c r="F13" s="64"/>
      <c r="G13" s="65"/>
      <c r="H13" s="64"/>
      <c r="I13" s="65"/>
      <c r="J13" s="12"/>
    </row>
    <row r="14" spans="1:10" ht="12.75">
      <c r="A14" s="24">
        <v>8</v>
      </c>
      <c r="B14" s="62"/>
      <c r="C14" s="63"/>
      <c r="D14" s="64"/>
      <c r="E14" s="65"/>
      <c r="F14" s="64"/>
      <c r="G14" s="65"/>
      <c r="H14" s="64"/>
      <c r="I14" s="65"/>
      <c r="J14" s="12"/>
    </row>
    <row r="15" spans="1:10" ht="12.75">
      <c r="A15" s="24">
        <v>12</v>
      </c>
      <c r="B15" s="62"/>
      <c r="C15" s="63"/>
      <c r="D15" s="64"/>
      <c r="E15" s="65"/>
      <c r="F15" s="64"/>
      <c r="G15" s="65"/>
      <c r="H15" s="64"/>
      <c r="I15" s="65"/>
      <c r="J15" s="12"/>
    </row>
    <row r="16" spans="1:10" ht="12.75">
      <c r="A16" s="24">
        <v>15</v>
      </c>
      <c r="B16" s="62"/>
      <c r="C16" s="63"/>
      <c r="D16" s="64"/>
      <c r="E16" s="65"/>
      <c r="F16" s="64"/>
      <c r="G16" s="65"/>
      <c r="H16" s="64"/>
      <c r="I16" s="65"/>
      <c r="J16" s="12"/>
    </row>
    <row r="17" spans="1:10" ht="12.75">
      <c r="A17" s="24">
        <v>20</v>
      </c>
      <c r="B17" s="62"/>
      <c r="C17" s="63"/>
      <c r="D17" s="64"/>
      <c r="E17" s="65"/>
      <c r="F17" s="64"/>
      <c r="G17" s="65"/>
      <c r="H17" s="64"/>
      <c r="I17" s="65"/>
      <c r="J17" s="12"/>
    </row>
    <row r="18" spans="1:10" ht="12.75">
      <c r="A18" s="24">
        <v>22</v>
      </c>
      <c r="B18" s="62"/>
      <c r="C18" s="63"/>
      <c r="D18" s="64"/>
      <c r="E18" s="65"/>
      <c r="F18" s="64"/>
      <c r="G18" s="65"/>
      <c r="H18" s="64"/>
      <c r="I18" s="65"/>
      <c r="J18" s="12"/>
    </row>
    <row r="19" spans="1:10" ht="12.75">
      <c r="A19" s="24">
        <v>25</v>
      </c>
      <c r="B19" s="62"/>
      <c r="C19" s="63"/>
      <c r="D19" s="64"/>
      <c r="E19" s="65"/>
      <c r="F19" s="64"/>
      <c r="G19" s="65"/>
      <c r="H19" s="64"/>
      <c r="I19" s="65"/>
      <c r="J19" s="12"/>
    </row>
    <row r="20" spans="1:10" ht="12.75">
      <c r="A20" s="24">
        <v>26</v>
      </c>
      <c r="B20" s="62"/>
      <c r="C20" s="63"/>
      <c r="D20" s="64"/>
      <c r="E20" s="65"/>
      <c r="F20" s="64"/>
      <c r="G20" s="65"/>
      <c r="H20" s="64"/>
      <c r="I20" s="65"/>
      <c r="J20" s="12"/>
    </row>
    <row r="21" spans="1:10" ht="12.75">
      <c r="A21" s="24">
        <v>27</v>
      </c>
      <c r="B21" s="62"/>
      <c r="C21" s="63"/>
      <c r="D21" s="64"/>
      <c r="E21" s="65"/>
      <c r="F21" s="64"/>
      <c r="G21" s="65"/>
      <c r="H21" s="64"/>
      <c r="I21" s="65"/>
      <c r="J21" s="12"/>
    </row>
    <row r="22" spans="1:10" ht="12.75">
      <c r="A22" s="24">
        <v>28</v>
      </c>
      <c r="B22" s="62"/>
      <c r="C22" s="63"/>
      <c r="D22" s="64"/>
      <c r="E22" s="65"/>
      <c r="F22" s="64"/>
      <c r="G22" s="65"/>
      <c r="H22" s="64"/>
      <c r="I22" s="65"/>
      <c r="J22" s="12"/>
    </row>
    <row r="23" spans="1:10" ht="12.75">
      <c r="A23" s="24">
        <v>30</v>
      </c>
      <c r="B23" s="62"/>
      <c r="C23" s="63"/>
      <c r="D23" s="64"/>
      <c r="E23" s="65"/>
      <c r="F23" s="64"/>
      <c r="G23" s="65"/>
      <c r="H23" s="64"/>
      <c r="I23" s="65"/>
      <c r="J23" s="12"/>
    </row>
    <row r="24" spans="1:10" ht="12.75">
      <c r="A24" s="24">
        <v>30</v>
      </c>
      <c r="B24" s="62"/>
      <c r="C24" s="63"/>
      <c r="D24" s="64"/>
      <c r="E24" s="65"/>
      <c r="F24" s="64"/>
      <c r="G24" s="65"/>
      <c r="H24" s="64"/>
      <c r="I24" s="65"/>
      <c r="J24" s="12"/>
    </row>
    <row r="25" spans="1:10" ht="12.75">
      <c r="A25" s="24">
        <v>31</v>
      </c>
      <c r="B25" s="66"/>
      <c r="C25" s="67"/>
      <c r="D25" s="68"/>
      <c r="E25" s="69"/>
      <c r="F25" s="68"/>
      <c r="G25" s="69"/>
      <c r="H25" s="68"/>
      <c r="I25" s="69"/>
      <c r="J25" s="12"/>
    </row>
    <row r="26" spans="1:10" ht="13.5" thickBot="1">
      <c r="A26" s="24"/>
      <c r="B26" s="92"/>
      <c r="C26" s="93"/>
      <c r="D26" s="94"/>
      <c r="E26" s="92"/>
      <c r="F26" s="94"/>
      <c r="G26" s="92"/>
      <c r="H26" s="94"/>
      <c r="I26" s="92"/>
      <c r="J26" s="12"/>
    </row>
    <row r="27" spans="1:10" s="4" customFormat="1" ht="13.5" thickTop="1">
      <c r="A27" s="18"/>
      <c r="B27" s="55">
        <f>IF(B26="","",IF(B26=42780,"Correct!","Try again!"))</f>
      </c>
      <c r="C27" s="55">
        <f>IF(C26="","",IF(C26=0,"Correct!","Try again!"))</f>
      </c>
      <c r="D27" s="55">
        <f>IF(D26="","",IF(D26=1890,"Correct!","Try again!"))</f>
      </c>
      <c r="E27" s="55">
        <f>IF(E26="","",IF(E26=80,"Correct!","Try again!"))</f>
      </c>
      <c r="F27" s="55">
        <f>IF(F26="","",IF(F26=40000,"Correct!","Try again!"))</f>
      </c>
      <c r="G27" s="55">
        <f>IF(G26="","",IF(G26=-1400,"Correct!","Try again!"))</f>
      </c>
      <c r="H27" s="55">
        <f>IF(H26="","",IF(H26=11100,"Correct!","Try again!"))</f>
      </c>
      <c r="I27" s="55">
        <f>IF(I26="","",IF(I26=-5110,"Correct!","Try again!"))</f>
      </c>
      <c r="J27" s="18"/>
    </row>
    <row r="28" spans="1:9" ht="12.75">
      <c r="A28" s="4"/>
      <c r="B28" s="4"/>
      <c r="C28" s="4"/>
      <c r="G28" s="4"/>
      <c r="H28" s="4"/>
      <c r="I28" s="4"/>
    </row>
    <row r="29" spans="1:9" ht="12.75">
      <c r="A29" s="82" t="s">
        <v>90</v>
      </c>
      <c r="B29" s="82"/>
      <c r="C29" s="82"/>
      <c r="D29" s="82"/>
      <c r="E29" s="82"/>
      <c r="F29" s="18"/>
      <c r="G29" s="4"/>
      <c r="H29" s="4"/>
      <c r="I29" s="4"/>
    </row>
    <row r="30" spans="1:9" ht="12.75">
      <c r="A30" s="88" t="s">
        <v>6</v>
      </c>
      <c r="B30" s="88"/>
      <c r="C30" s="88"/>
      <c r="D30" s="88"/>
      <c r="E30" s="88"/>
      <c r="F30" s="12"/>
      <c r="G30" s="4"/>
      <c r="H30" s="4"/>
      <c r="I30" s="4"/>
    </row>
    <row r="31" spans="1:9" ht="12.75">
      <c r="A31" s="88" t="s">
        <v>81</v>
      </c>
      <c r="B31" s="88"/>
      <c r="C31" s="88"/>
      <c r="D31" s="88"/>
      <c r="E31" s="88"/>
      <c r="F31" s="12"/>
      <c r="G31" s="4"/>
      <c r="H31" s="4"/>
      <c r="I31" s="4"/>
    </row>
    <row r="32" spans="1:9" ht="12.75">
      <c r="A32" s="19"/>
      <c r="B32" s="19"/>
      <c r="C32" s="19"/>
      <c r="D32" s="19"/>
      <c r="E32" s="12"/>
      <c r="F32" s="12"/>
      <c r="G32" s="4"/>
      <c r="H32" s="4"/>
      <c r="I32" s="4"/>
    </row>
    <row r="33" spans="1:9" ht="12.75">
      <c r="A33" s="27" t="s">
        <v>17</v>
      </c>
      <c r="B33" s="27"/>
      <c r="C33" s="12"/>
      <c r="D33" s="19"/>
      <c r="E33" s="19"/>
      <c r="F33" s="12"/>
      <c r="G33" s="4"/>
      <c r="H33" s="4"/>
      <c r="I33" s="4"/>
    </row>
    <row r="34" spans="1:9" ht="12.75">
      <c r="A34" s="28" t="s">
        <v>82</v>
      </c>
      <c r="B34" s="28"/>
      <c r="C34" s="12"/>
      <c r="D34" s="19"/>
      <c r="E34" s="89"/>
      <c r="F34" s="12"/>
      <c r="G34" s="4"/>
      <c r="H34" s="4"/>
      <c r="I34" s="4"/>
    </row>
    <row r="35" spans="1:9" ht="12.75">
      <c r="A35" s="27" t="s">
        <v>25</v>
      </c>
      <c r="B35" s="27"/>
      <c r="C35" s="12"/>
      <c r="D35" s="19"/>
      <c r="E35" s="30"/>
      <c r="F35" s="12"/>
      <c r="G35" s="4"/>
      <c r="H35" s="4"/>
      <c r="I35" s="4"/>
    </row>
    <row r="36" spans="1:9" ht="12.75">
      <c r="A36" s="28" t="s">
        <v>27</v>
      </c>
      <c r="B36" s="28"/>
      <c r="C36" s="12"/>
      <c r="D36" s="89"/>
      <c r="E36" s="30"/>
      <c r="F36" s="12"/>
      <c r="G36" s="4"/>
      <c r="H36" s="4"/>
      <c r="I36" s="4"/>
    </row>
    <row r="37" spans="1:9" ht="12.75">
      <c r="A37" s="28" t="s">
        <v>29</v>
      </c>
      <c r="B37" s="28"/>
      <c r="C37" s="12"/>
      <c r="D37" s="95"/>
      <c r="E37" s="31"/>
      <c r="F37" s="12"/>
      <c r="G37" s="4"/>
      <c r="H37" s="4"/>
      <c r="I37" s="4"/>
    </row>
    <row r="38" spans="1:9" ht="12.75">
      <c r="A38" s="28" t="s">
        <v>83</v>
      </c>
      <c r="B38" s="28"/>
      <c r="C38" s="12"/>
      <c r="D38" s="95"/>
      <c r="E38" s="31"/>
      <c r="F38" s="12"/>
      <c r="G38" s="4"/>
      <c r="H38" s="4"/>
      <c r="I38" s="4"/>
    </row>
    <row r="39" spans="1:9" ht="12.75">
      <c r="A39" s="28" t="s">
        <v>84</v>
      </c>
      <c r="B39" s="28"/>
      <c r="C39" s="12"/>
      <c r="D39" s="95"/>
      <c r="E39" s="31"/>
      <c r="F39" s="12"/>
      <c r="G39" s="4"/>
      <c r="H39" s="4"/>
      <c r="I39" s="4"/>
    </row>
    <row r="40" spans="1:9" ht="12.75">
      <c r="A40" s="28" t="s">
        <v>85</v>
      </c>
      <c r="B40" s="28"/>
      <c r="C40" s="12"/>
      <c r="D40" s="95"/>
      <c r="E40" s="31"/>
      <c r="F40" s="12"/>
      <c r="G40" s="4"/>
      <c r="H40" s="4"/>
      <c r="I40" s="4"/>
    </row>
    <row r="41" spans="1:9" ht="12.75">
      <c r="A41" s="28" t="s">
        <v>30</v>
      </c>
      <c r="B41" s="28"/>
      <c r="C41" s="12"/>
      <c r="D41" s="96"/>
      <c r="E41" s="30"/>
      <c r="F41" s="12"/>
      <c r="G41" s="4"/>
      <c r="H41" s="4"/>
      <c r="I41" s="4"/>
    </row>
    <row r="42" spans="1:9" ht="12.75">
      <c r="A42" s="28" t="s">
        <v>56</v>
      </c>
      <c r="B42" s="28"/>
      <c r="C42" s="12"/>
      <c r="D42" s="19"/>
      <c r="E42" s="96"/>
      <c r="F42" s="12"/>
      <c r="G42" s="4"/>
      <c r="H42" s="4"/>
      <c r="I42" s="4"/>
    </row>
    <row r="43" spans="1:9" ht="13.5" thickBot="1">
      <c r="A43" s="28" t="s">
        <v>32</v>
      </c>
      <c r="B43" s="28"/>
      <c r="C43" s="12"/>
      <c r="D43" s="19"/>
      <c r="E43" s="90"/>
      <c r="F43" s="12"/>
      <c r="G43" s="4"/>
      <c r="H43" s="4"/>
      <c r="I43" s="4"/>
    </row>
    <row r="44" spans="1:9" ht="13.5" thickTop="1">
      <c r="A44" s="19"/>
      <c r="B44" s="19"/>
      <c r="C44" s="19"/>
      <c r="D44" s="19"/>
      <c r="E44" s="55">
        <f>IF(E43="","",IF(E43=5990,"Correct!","Try again!"))</f>
      </c>
      <c r="F44" s="12"/>
      <c r="G44" s="4"/>
      <c r="H44" s="4"/>
      <c r="I44" s="4"/>
    </row>
    <row r="45" spans="1:9" ht="12.75">
      <c r="A45" s="7"/>
      <c r="B45" s="7"/>
      <c r="C45" s="7"/>
      <c r="D45" s="7"/>
      <c r="G45" s="4"/>
      <c r="H45" s="4"/>
      <c r="I45" s="4"/>
    </row>
    <row r="46" spans="1:9" ht="12.75">
      <c r="A46" s="82" t="s">
        <v>90</v>
      </c>
      <c r="B46" s="82"/>
      <c r="C46" s="82"/>
      <c r="D46" s="82"/>
      <c r="E46" s="82"/>
      <c r="F46" s="18"/>
      <c r="G46" s="4"/>
      <c r="H46" s="4"/>
      <c r="I46" s="4"/>
    </row>
    <row r="47" spans="1:9" ht="12.75">
      <c r="A47" s="88" t="s">
        <v>89</v>
      </c>
      <c r="B47" s="88"/>
      <c r="C47" s="88"/>
      <c r="D47" s="88"/>
      <c r="E47" s="88"/>
      <c r="F47" s="12"/>
      <c r="G47" s="4"/>
      <c r="H47" s="4"/>
      <c r="I47" s="4"/>
    </row>
    <row r="48" spans="1:9" ht="12.75">
      <c r="A48" s="88" t="s">
        <v>81</v>
      </c>
      <c r="B48" s="88"/>
      <c r="C48" s="88"/>
      <c r="D48" s="88"/>
      <c r="E48" s="88"/>
      <c r="F48" s="12"/>
      <c r="G48" s="4"/>
      <c r="H48" s="4"/>
      <c r="I48" s="4"/>
    </row>
    <row r="49" spans="1:9" ht="12.75">
      <c r="A49" s="19"/>
      <c r="B49" s="19"/>
      <c r="C49" s="19"/>
      <c r="D49" s="30"/>
      <c r="E49" s="12"/>
      <c r="F49" s="12"/>
      <c r="G49" s="4"/>
      <c r="H49" s="4"/>
      <c r="I49" s="4"/>
    </row>
    <row r="50" spans="1:9" ht="12.75">
      <c r="A50" s="28" t="s">
        <v>92</v>
      </c>
      <c r="B50" s="28"/>
      <c r="C50" s="12"/>
      <c r="D50" s="30"/>
      <c r="E50" s="91"/>
      <c r="F50" s="12"/>
      <c r="G50" s="4"/>
      <c r="H50" s="4"/>
      <c r="I50" s="4"/>
    </row>
    <row r="51" spans="1:9" ht="12.75">
      <c r="A51" s="28" t="s">
        <v>94</v>
      </c>
      <c r="B51" s="28"/>
      <c r="C51" s="12"/>
      <c r="D51" s="31"/>
      <c r="E51" s="95"/>
      <c r="F51" s="12"/>
      <c r="G51" s="4"/>
      <c r="H51" s="4"/>
      <c r="I51" s="4"/>
    </row>
    <row r="52" spans="1:9" ht="12.75">
      <c r="A52" s="28" t="s">
        <v>37</v>
      </c>
      <c r="B52" s="28"/>
      <c r="C52" s="12"/>
      <c r="D52" s="25"/>
      <c r="E52" s="96"/>
      <c r="F52" s="12"/>
      <c r="G52" s="4"/>
      <c r="H52" s="4"/>
      <c r="I52" s="4"/>
    </row>
    <row r="53" spans="1:9" ht="12.75">
      <c r="A53" s="28"/>
      <c r="B53" s="28"/>
      <c r="C53" s="12"/>
      <c r="D53" s="30"/>
      <c r="E53" s="97"/>
      <c r="F53" s="12"/>
      <c r="G53" s="4"/>
      <c r="H53" s="4"/>
      <c r="I53" s="4"/>
    </row>
    <row r="54" spans="1:9" ht="12.75">
      <c r="A54" s="28" t="s">
        <v>95</v>
      </c>
      <c r="B54" s="28"/>
      <c r="C54" s="12"/>
      <c r="D54" s="30"/>
      <c r="E54" s="96"/>
      <c r="F54" s="12"/>
      <c r="G54" s="4"/>
      <c r="H54" s="4"/>
      <c r="I54" s="4"/>
    </row>
    <row r="55" spans="1:9" ht="13.5" thickBot="1">
      <c r="A55" s="28" t="s">
        <v>93</v>
      </c>
      <c r="B55" s="28"/>
      <c r="C55" s="12"/>
      <c r="D55" s="30"/>
      <c r="E55" s="90"/>
      <c r="F55" s="12"/>
      <c r="G55" s="4"/>
      <c r="H55" s="4"/>
      <c r="I55" s="4"/>
    </row>
    <row r="56" spans="1:9" ht="13.5" thickTop="1">
      <c r="A56" s="19"/>
      <c r="B56" s="19"/>
      <c r="C56" s="19"/>
      <c r="D56" s="19"/>
      <c r="E56" s="55">
        <f>IF(E55="","",IF(E55=44590,"Correct!","Try again!"))</f>
      </c>
      <c r="F56" s="12"/>
      <c r="G56" s="4"/>
      <c r="H56" s="4"/>
      <c r="I56" s="4"/>
    </row>
    <row r="57" spans="1:9" ht="12.75">
      <c r="A57" s="7"/>
      <c r="B57" s="7"/>
      <c r="C57" s="7"/>
      <c r="D57" s="7"/>
      <c r="G57" s="4"/>
      <c r="H57" s="4"/>
      <c r="I57" s="4"/>
    </row>
    <row r="58" spans="1:9" ht="12.75">
      <c r="A58" s="82" t="s">
        <v>90</v>
      </c>
      <c r="B58" s="82"/>
      <c r="C58" s="82"/>
      <c r="D58" s="82"/>
      <c r="E58" s="18"/>
      <c r="F58" s="4"/>
      <c r="G58" s="4"/>
      <c r="H58" s="4"/>
      <c r="I58" s="4"/>
    </row>
    <row r="59" spans="1:9" ht="12.75">
      <c r="A59" s="10" t="s">
        <v>40</v>
      </c>
      <c r="B59" s="10"/>
      <c r="C59" s="10"/>
      <c r="D59" s="32"/>
      <c r="E59" s="18"/>
      <c r="F59" s="4"/>
      <c r="G59" s="4"/>
      <c r="H59" s="4"/>
      <c r="I59" s="4"/>
    </row>
    <row r="60" spans="1:9" ht="12.75">
      <c r="A60" s="33">
        <v>37042</v>
      </c>
      <c r="B60" s="33"/>
      <c r="C60" s="10"/>
      <c r="D60" s="32"/>
      <c r="E60" s="12"/>
      <c r="F60" s="4"/>
      <c r="G60" s="4"/>
      <c r="H60" s="4"/>
      <c r="I60" s="4"/>
    </row>
    <row r="61" spans="1:9" ht="12.75">
      <c r="A61" s="19"/>
      <c r="B61" s="19"/>
      <c r="C61" s="19"/>
      <c r="D61" s="12"/>
      <c r="E61" s="18"/>
      <c r="F61" s="4"/>
      <c r="G61" s="4"/>
      <c r="H61" s="4"/>
      <c r="I61" s="4"/>
    </row>
    <row r="62" spans="1:9" ht="12.75">
      <c r="A62" s="8" t="s">
        <v>9</v>
      </c>
      <c r="B62" s="8"/>
      <c r="C62" s="26"/>
      <c r="D62" s="26"/>
      <c r="E62" s="18"/>
      <c r="F62" s="4"/>
      <c r="G62" s="4"/>
      <c r="H62" s="4"/>
      <c r="I62" s="4"/>
    </row>
    <row r="63" spans="1:9" ht="12.75">
      <c r="A63" s="28" t="s">
        <v>20</v>
      </c>
      <c r="B63" s="28"/>
      <c r="C63" s="19"/>
      <c r="D63" s="91"/>
      <c r="E63" s="18"/>
      <c r="F63" s="4"/>
      <c r="G63" s="4"/>
      <c r="H63" s="4"/>
      <c r="I63" s="4"/>
    </row>
    <row r="64" spans="1:9" ht="12.75">
      <c r="A64" s="28" t="s">
        <v>43</v>
      </c>
      <c r="B64" s="28"/>
      <c r="C64" s="19"/>
      <c r="D64" s="96"/>
      <c r="E64" s="37"/>
      <c r="F64" s="4"/>
      <c r="G64" s="4"/>
      <c r="H64" s="4"/>
      <c r="I64" s="4"/>
    </row>
    <row r="65" spans="1:9" ht="13.5" thickBot="1">
      <c r="A65" s="28" t="s">
        <v>45</v>
      </c>
      <c r="B65" s="28"/>
      <c r="C65" s="19"/>
      <c r="D65" s="90"/>
      <c r="E65" s="18"/>
      <c r="F65" s="4"/>
      <c r="G65" s="4"/>
      <c r="H65" s="4"/>
      <c r="I65" s="4"/>
    </row>
    <row r="66" spans="1:9" ht="13.5" thickTop="1">
      <c r="A66" s="19"/>
      <c r="B66" s="19"/>
      <c r="C66" s="19"/>
      <c r="D66" s="30"/>
      <c r="E66" s="18"/>
      <c r="F66" s="4"/>
      <c r="G66" s="4"/>
      <c r="H66" s="4"/>
      <c r="I66" s="4"/>
    </row>
    <row r="67" spans="1:9" ht="12.75">
      <c r="A67" s="34" t="s">
        <v>46</v>
      </c>
      <c r="B67" s="34"/>
      <c r="C67" s="35"/>
      <c r="D67" s="36"/>
      <c r="E67" s="18"/>
      <c r="F67" s="4"/>
      <c r="G67" s="4"/>
      <c r="H67" s="4"/>
      <c r="I67" s="4"/>
    </row>
    <row r="68" spans="1:9" ht="12.75">
      <c r="A68" s="28" t="s">
        <v>58</v>
      </c>
      <c r="B68" s="28"/>
      <c r="C68" s="19"/>
      <c r="D68" s="89"/>
      <c r="E68" s="18"/>
      <c r="F68" s="4"/>
      <c r="G68" s="4"/>
      <c r="H68" s="4"/>
      <c r="I68" s="4"/>
    </row>
    <row r="69" spans="1:9" ht="12.75">
      <c r="A69" s="28"/>
      <c r="B69" s="28"/>
      <c r="C69" s="19"/>
      <c r="D69" s="29"/>
      <c r="E69" s="18"/>
      <c r="F69" s="4"/>
      <c r="G69" s="4"/>
      <c r="H69" s="4"/>
      <c r="I69" s="4"/>
    </row>
    <row r="70" spans="1:9" ht="12.75">
      <c r="A70" s="35" t="s">
        <v>12</v>
      </c>
      <c r="B70" s="35"/>
      <c r="C70" s="35"/>
      <c r="D70" s="36"/>
      <c r="E70" s="18"/>
      <c r="F70" s="4"/>
      <c r="G70" s="4"/>
      <c r="H70" s="4"/>
      <c r="I70" s="4"/>
    </row>
    <row r="71" spans="1:9" ht="12.75">
      <c r="A71" s="28" t="s">
        <v>96</v>
      </c>
      <c r="B71" s="28"/>
      <c r="C71" s="19"/>
      <c r="D71" s="96"/>
      <c r="E71" s="18"/>
      <c r="F71" s="4"/>
      <c r="G71" s="4"/>
      <c r="H71" s="4"/>
      <c r="I71" s="4"/>
    </row>
    <row r="72" spans="1:9" ht="13.5" thickBot="1">
      <c r="A72" s="28" t="s">
        <v>57</v>
      </c>
      <c r="B72" s="28"/>
      <c r="C72" s="19"/>
      <c r="D72" s="90"/>
      <c r="E72" s="18"/>
      <c r="F72" s="4"/>
      <c r="G72" s="4"/>
      <c r="H72" s="4"/>
      <c r="I72" s="4"/>
    </row>
    <row r="73" spans="1:5" ht="13.5" thickTop="1">
      <c r="A73" s="12"/>
      <c r="B73" s="12"/>
      <c r="C73" s="12"/>
      <c r="D73" s="55">
        <f>IF(D72="","",IF(D72=44670,"Correct!","Try again!"))</f>
      </c>
      <c r="E73" s="12"/>
    </row>
  </sheetData>
  <sheetProtection password="C690" sheet="1" objects="1" scenarios="1" selectLockedCells="1"/>
  <mergeCells count="10">
    <mergeCell ref="A5:I5"/>
    <mergeCell ref="A29:E29"/>
    <mergeCell ref="A46:E46"/>
    <mergeCell ref="A58:D58"/>
    <mergeCell ref="B7:D7"/>
    <mergeCell ref="F7:I7"/>
    <mergeCell ref="A31:E31"/>
    <mergeCell ref="A30:E30"/>
    <mergeCell ref="A48:E48"/>
    <mergeCell ref="A47:E47"/>
  </mergeCells>
  <printOptions horizontalCentered="1"/>
  <pageMargins left="0.3" right="0.3" top="0.52" bottom="0.5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showGridLines="0" workbookViewId="0" topLeftCell="A1">
      <selection activeCell="A1" sqref="A1:B1"/>
    </sheetView>
  </sheetViews>
  <sheetFormatPr defaultColWidth="9.140625" defaultRowHeight="12.75"/>
  <cols>
    <col min="1" max="1" width="4.140625" style="0" customWidth="1"/>
    <col min="2" max="2" width="42.28125" style="0" bestFit="1" customWidth="1"/>
    <col min="3" max="3" width="8.7109375" style="0" bestFit="1" customWidth="1"/>
    <col min="4" max="4" width="1.7109375" style="0" customWidth="1"/>
  </cols>
  <sheetData>
    <row r="1" spans="1:3" ht="12.75">
      <c r="A1" s="83" t="s">
        <v>105</v>
      </c>
      <c r="B1" s="83"/>
      <c r="C1" s="6"/>
    </row>
    <row r="2" spans="1:3" ht="12.75">
      <c r="A2" s="6"/>
      <c r="B2" s="6"/>
      <c r="C2" s="6"/>
    </row>
    <row r="3" spans="1:4" ht="12.75">
      <c r="A3" s="82" t="s">
        <v>90</v>
      </c>
      <c r="B3" s="82"/>
      <c r="C3" s="82"/>
      <c r="D3" s="12"/>
    </row>
    <row r="4" spans="1:4" ht="12.75">
      <c r="A4" s="10" t="s">
        <v>1</v>
      </c>
      <c r="B4" s="9"/>
      <c r="C4" s="9"/>
      <c r="D4" s="12"/>
    </row>
    <row r="5" spans="1:4" ht="12.75">
      <c r="A5" s="10"/>
      <c r="B5" s="9"/>
      <c r="C5" s="9"/>
      <c r="D5" s="12"/>
    </row>
    <row r="6" spans="1:4" ht="12.75">
      <c r="A6" s="11" t="s">
        <v>59</v>
      </c>
      <c r="B6" s="11"/>
      <c r="C6" s="11"/>
      <c r="D6" s="12"/>
    </row>
    <row r="7" spans="1:4" ht="12.75">
      <c r="A7" s="12">
        <v>1</v>
      </c>
      <c r="B7" s="11" t="s">
        <v>60</v>
      </c>
      <c r="C7" s="13">
        <v>40000</v>
      </c>
      <c r="D7" s="12"/>
    </row>
    <row r="8" spans="1:4" ht="12.75">
      <c r="A8" s="12">
        <v>1</v>
      </c>
      <c r="B8" s="11" t="s">
        <v>61</v>
      </c>
      <c r="C8" s="14">
        <v>2200</v>
      </c>
      <c r="D8" s="12"/>
    </row>
    <row r="9" spans="1:4" ht="12.75">
      <c r="A9" s="12">
        <v>3</v>
      </c>
      <c r="B9" s="11" t="s">
        <v>18</v>
      </c>
      <c r="C9" s="14">
        <v>1890</v>
      </c>
      <c r="D9" s="12"/>
    </row>
    <row r="10" spans="1:4" ht="12.75">
      <c r="A10" s="12">
        <v>5</v>
      </c>
      <c r="B10" s="11" t="s">
        <v>62</v>
      </c>
      <c r="C10" s="14">
        <v>750</v>
      </c>
      <c r="D10" s="12"/>
    </row>
    <row r="11" spans="1:4" ht="12.75">
      <c r="A11" s="12">
        <v>8</v>
      </c>
      <c r="B11" s="11" t="s">
        <v>63</v>
      </c>
      <c r="C11" s="14">
        <v>5400</v>
      </c>
      <c r="D11" s="12"/>
    </row>
    <row r="12" spans="1:4" ht="12.75">
      <c r="A12" s="12">
        <v>12</v>
      </c>
      <c r="B12" s="11" t="s">
        <v>64</v>
      </c>
      <c r="C12" s="14">
        <v>2500</v>
      </c>
      <c r="D12" s="12"/>
    </row>
    <row r="13" spans="1:4" ht="12.75">
      <c r="A13" s="12">
        <v>15</v>
      </c>
      <c r="B13" s="11" t="s">
        <v>65</v>
      </c>
      <c r="C13" s="14">
        <v>750</v>
      </c>
      <c r="D13" s="12"/>
    </row>
    <row r="14" spans="1:4" ht="12.75">
      <c r="A14" s="12">
        <v>20</v>
      </c>
      <c r="B14" s="11" t="s">
        <v>66</v>
      </c>
      <c r="C14" s="14">
        <v>2500</v>
      </c>
      <c r="D14" s="12"/>
    </row>
    <row r="15" spans="1:4" ht="12.75">
      <c r="A15" s="12">
        <v>22</v>
      </c>
      <c r="B15" s="11" t="s">
        <v>64</v>
      </c>
      <c r="C15" s="14">
        <v>3200</v>
      </c>
      <c r="D15" s="12"/>
    </row>
    <row r="16" spans="1:4" ht="12.75">
      <c r="A16" s="12">
        <v>25</v>
      </c>
      <c r="B16" s="11" t="s">
        <v>67</v>
      </c>
      <c r="C16" s="14">
        <v>3200</v>
      </c>
      <c r="D16" s="12"/>
    </row>
    <row r="17" spans="1:4" ht="12.75">
      <c r="A17" s="12">
        <v>26</v>
      </c>
      <c r="B17" s="11" t="s">
        <v>68</v>
      </c>
      <c r="C17" s="14">
        <v>1890</v>
      </c>
      <c r="D17" s="12"/>
    </row>
    <row r="18" spans="1:4" ht="12.75">
      <c r="A18" s="12">
        <v>27</v>
      </c>
      <c r="B18" s="11" t="s">
        <v>69</v>
      </c>
      <c r="C18" s="14">
        <v>80</v>
      </c>
      <c r="D18" s="12"/>
    </row>
    <row r="19" spans="1:4" ht="12.75">
      <c r="A19" s="12">
        <v>28</v>
      </c>
      <c r="B19" s="11" t="s">
        <v>70</v>
      </c>
      <c r="C19" s="14">
        <v>750</v>
      </c>
      <c r="D19" s="12"/>
    </row>
    <row r="20" spans="1:4" ht="12.75">
      <c r="A20" s="12">
        <v>30</v>
      </c>
      <c r="B20" s="11" t="s">
        <v>71</v>
      </c>
      <c r="C20" s="14">
        <v>300</v>
      </c>
      <c r="D20" s="12"/>
    </row>
    <row r="21" spans="1:4" ht="12.75">
      <c r="A21" s="12">
        <v>30</v>
      </c>
      <c r="B21" s="11" t="s">
        <v>72</v>
      </c>
      <c r="C21" s="14">
        <v>280</v>
      </c>
      <c r="D21" s="12"/>
    </row>
    <row r="22" spans="1:4" ht="12.75">
      <c r="A22" s="12">
        <v>31</v>
      </c>
      <c r="B22" s="11" t="s">
        <v>73</v>
      </c>
      <c r="C22" s="14">
        <v>1400</v>
      </c>
      <c r="D22" s="12"/>
    </row>
    <row r="23" spans="1:4" ht="12.75">
      <c r="A23" s="12"/>
      <c r="B23" s="11"/>
      <c r="C23" s="14"/>
      <c r="D23" s="12"/>
    </row>
    <row r="24" spans="1:4" ht="12.75">
      <c r="A24" s="11" t="s">
        <v>74</v>
      </c>
      <c r="B24" s="11"/>
      <c r="C24" s="12"/>
      <c r="D24" s="12"/>
    </row>
    <row r="25" spans="1:4" ht="12.75">
      <c r="A25" s="15" t="s">
        <v>75</v>
      </c>
      <c r="B25" s="12"/>
      <c r="C25" s="14"/>
      <c r="D25" s="12"/>
    </row>
    <row r="26" spans="1:4" ht="12.75">
      <c r="A26" s="12"/>
      <c r="B26" s="12" t="s">
        <v>20</v>
      </c>
      <c r="C26" s="16">
        <v>42780</v>
      </c>
      <c r="D26" s="12"/>
    </row>
    <row r="27" spans="1:4" ht="12.75">
      <c r="A27" s="12"/>
      <c r="B27" s="12" t="s">
        <v>76</v>
      </c>
      <c r="C27" s="17">
        <v>5110</v>
      </c>
      <c r="D27" s="12"/>
    </row>
    <row r="28" spans="1:4" ht="12.75">
      <c r="A28" s="15" t="s">
        <v>77</v>
      </c>
      <c r="B28" s="12" t="s">
        <v>32</v>
      </c>
      <c r="C28" s="16">
        <v>5990</v>
      </c>
      <c r="D28" s="12"/>
    </row>
    <row r="29" spans="1:4" ht="12.75">
      <c r="A29" s="12"/>
      <c r="B29" s="12" t="s">
        <v>45</v>
      </c>
      <c r="C29" s="17">
        <v>44670</v>
      </c>
      <c r="D29" s="12"/>
    </row>
    <row r="30" spans="1:4" ht="12.75">
      <c r="A30" s="12"/>
      <c r="B30" s="12"/>
      <c r="C30" s="12"/>
      <c r="D30" s="12"/>
    </row>
  </sheetData>
  <mergeCells count="2">
    <mergeCell ref="A1:B1"/>
    <mergeCell ref="A3:C3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3"/>
  <sheetViews>
    <sheetView showGridLines="0" workbookViewId="0" topLeftCell="A1">
      <selection activeCell="I1" sqref="I1"/>
    </sheetView>
  </sheetViews>
  <sheetFormatPr defaultColWidth="9.140625" defaultRowHeight="12.75"/>
  <cols>
    <col min="1" max="1" width="6.421875" style="4" customWidth="1"/>
    <col min="2" max="2" width="9.57421875" style="4" customWidth="1"/>
    <col min="3" max="3" width="9.8515625" style="4" customWidth="1"/>
    <col min="4" max="4" width="8.8515625" style="4" customWidth="1"/>
    <col min="5" max="6" width="8.7109375" style="4" bestFit="1" customWidth="1"/>
    <col min="7" max="7" width="8.57421875" style="4" bestFit="1" customWidth="1"/>
    <col min="8" max="8" width="10.8515625" style="4" customWidth="1"/>
    <col min="9" max="9" width="11.140625" style="4" customWidth="1"/>
    <col min="10" max="10" width="8.8515625" style="4" bestFit="1" customWidth="1"/>
    <col min="11" max="11" width="8.7109375" style="4" bestFit="1" customWidth="1"/>
    <col min="12" max="12" width="2.7109375" style="4" customWidth="1"/>
    <col min="13" max="16384" width="9.140625" style="4" customWidth="1"/>
  </cols>
  <sheetData>
    <row r="1" spans="8:9" ht="12.75">
      <c r="H1" s="1" t="s">
        <v>0</v>
      </c>
      <c r="I1" s="56"/>
    </row>
    <row r="2" spans="2:9" ht="12.75">
      <c r="B2" s="5"/>
      <c r="C2" s="5"/>
      <c r="F2"/>
      <c r="G2"/>
      <c r="H2" s="1" t="s">
        <v>2</v>
      </c>
      <c r="I2" s="56"/>
    </row>
    <row r="3" spans="2:9" ht="12.75">
      <c r="B3" s="5"/>
      <c r="C3" s="5"/>
      <c r="F3"/>
      <c r="G3"/>
      <c r="H3" s="2"/>
      <c r="I3" s="3" t="s">
        <v>104</v>
      </c>
    </row>
    <row r="4" spans="2:9" ht="12.75">
      <c r="B4" s="5"/>
      <c r="C4" s="5"/>
      <c r="D4" s="2"/>
      <c r="E4" s="3"/>
      <c r="F4"/>
      <c r="G4"/>
      <c r="H4"/>
      <c r="I4"/>
    </row>
    <row r="5" spans="1:12" ht="12.75">
      <c r="A5" s="38"/>
      <c r="B5" s="103" t="s">
        <v>99</v>
      </c>
      <c r="C5" s="103"/>
      <c r="D5" s="103"/>
      <c r="E5" s="103"/>
      <c r="F5" s="103"/>
      <c r="G5" s="103"/>
      <c r="H5" s="103"/>
      <c r="I5" s="103"/>
      <c r="J5" s="103"/>
      <c r="K5" s="103"/>
      <c r="L5" s="18"/>
    </row>
    <row r="6" spans="1:12" ht="12.75">
      <c r="A6" s="38"/>
      <c r="B6" s="41"/>
      <c r="C6" s="41"/>
      <c r="D6" s="41"/>
      <c r="E6" s="41"/>
      <c r="F6" s="41"/>
      <c r="G6" s="41"/>
      <c r="H6" s="39"/>
      <c r="I6" s="39"/>
      <c r="J6" s="40"/>
      <c r="K6" s="38"/>
      <c r="L6" s="18"/>
    </row>
    <row r="7" spans="1:12" ht="12.75">
      <c r="A7" s="38"/>
      <c r="B7" s="42" t="s">
        <v>9</v>
      </c>
      <c r="C7" s="43"/>
      <c r="D7" s="43"/>
      <c r="E7" s="43"/>
      <c r="F7" s="44" t="s">
        <v>10</v>
      </c>
      <c r="G7" s="45" t="s">
        <v>46</v>
      </c>
      <c r="H7" s="46" t="s">
        <v>88</v>
      </c>
      <c r="I7" s="46"/>
      <c r="J7" s="43"/>
      <c r="K7" s="47"/>
      <c r="L7" s="18"/>
    </row>
    <row r="8" spans="1:12" ht="12.75">
      <c r="A8" s="38"/>
      <c r="B8" s="48"/>
      <c r="C8" s="49" t="s">
        <v>14</v>
      </c>
      <c r="D8" s="49" t="s">
        <v>15</v>
      </c>
      <c r="E8" s="49" t="s">
        <v>15</v>
      </c>
      <c r="F8" s="49" t="s">
        <v>16</v>
      </c>
      <c r="G8" s="49" t="s">
        <v>14</v>
      </c>
      <c r="H8" s="49" t="s">
        <v>98</v>
      </c>
      <c r="I8" s="49" t="s">
        <v>98</v>
      </c>
      <c r="J8" s="38"/>
      <c r="K8" s="38"/>
      <c r="L8" s="18"/>
    </row>
    <row r="9" spans="1:12" ht="12.75">
      <c r="A9" s="49" t="s">
        <v>19</v>
      </c>
      <c r="B9" s="50" t="s">
        <v>20</v>
      </c>
      <c r="C9" s="50" t="s">
        <v>51</v>
      </c>
      <c r="D9" s="50" t="s">
        <v>21</v>
      </c>
      <c r="E9" s="50" t="s">
        <v>87</v>
      </c>
      <c r="F9" s="50" t="s">
        <v>87</v>
      </c>
      <c r="G9" s="50" t="s">
        <v>22</v>
      </c>
      <c r="H9" s="50" t="s">
        <v>23</v>
      </c>
      <c r="I9" s="50" t="s">
        <v>78</v>
      </c>
      <c r="J9" s="50" t="s">
        <v>79</v>
      </c>
      <c r="K9" s="50" t="s">
        <v>76</v>
      </c>
      <c r="L9" s="18"/>
    </row>
    <row r="10" spans="1:12" ht="12.75">
      <c r="A10" s="51" t="s">
        <v>54</v>
      </c>
      <c r="B10" s="70"/>
      <c r="C10" s="71"/>
      <c r="D10" s="70"/>
      <c r="E10" s="72"/>
      <c r="F10" s="73"/>
      <c r="G10" s="71"/>
      <c r="H10" s="70"/>
      <c r="I10" s="71"/>
      <c r="J10" s="72"/>
      <c r="K10" s="73"/>
      <c r="L10" s="18"/>
    </row>
    <row r="11" spans="1:12" ht="12.75">
      <c r="A11" s="51">
        <v>2</v>
      </c>
      <c r="B11" s="74"/>
      <c r="C11" s="75"/>
      <c r="D11" s="74"/>
      <c r="E11" s="76"/>
      <c r="F11" s="77"/>
      <c r="G11" s="75"/>
      <c r="H11" s="74"/>
      <c r="I11" s="75"/>
      <c r="J11" s="76"/>
      <c r="K11" s="74"/>
      <c r="L11" s="18"/>
    </row>
    <row r="12" spans="1:12" ht="12.75">
      <c r="A12" s="51" t="s">
        <v>86</v>
      </c>
      <c r="B12" s="52">
        <f>B10+B11</f>
        <v>0</v>
      </c>
      <c r="C12" s="52"/>
      <c r="D12" s="52"/>
      <c r="E12" s="52"/>
      <c r="F12" s="52"/>
      <c r="G12" s="52"/>
      <c r="H12" s="52">
        <f>H10+H11</f>
        <v>0</v>
      </c>
      <c r="I12" s="52">
        <f>I10+I11</f>
        <v>0</v>
      </c>
      <c r="J12" s="52">
        <f>J10+J11</f>
        <v>0</v>
      </c>
      <c r="K12" s="52">
        <f>K10+K11</f>
        <v>0</v>
      </c>
      <c r="L12" s="18"/>
    </row>
    <row r="13" spans="1:12" ht="12.75">
      <c r="A13" s="51">
        <v>3</v>
      </c>
      <c r="B13" s="78"/>
      <c r="C13" s="79"/>
      <c r="D13" s="79"/>
      <c r="E13" s="78"/>
      <c r="F13" s="80"/>
      <c r="G13" s="81"/>
      <c r="H13" s="79"/>
      <c r="I13" s="78"/>
      <c r="J13" s="79"/>
      <c r="K13" s="78"/>
      <c r="L13" s="18"/>
    </row>
    <row r="14" spans="1:12" ht="12.75">
      <c r="A14" s="51" t="s">
        <v>86</v>
      </c>
      <c r="B14" s="52">
        <f>B12+B13</f>
        <v>0</v>
      </c>
      <c r="C14" s="52"/>
      <c r="D14" s="52"/>
      <c r="E14" s="52"/>
      <c r="F14" s="52">
        <f aca="true" t="shared" si="0" ref="F14:K14">F12+F13</f>
        <v>0</v>
      </c>
      <c r="G14" s="52">
        <f t="shared" si="0"/>
        <v>0</v>
      </c>
      <c r="H14" s="52">
        <f t="shared" si="0"/>
        <v>0</v>
      </c>
      <c r="I14" s="52">
        <f t="shared" si="0"/>
        <v>0</v>
      </c>
      <c r="J14" s="52">
        <f t="shared" si="0"/>
        <v>0</v>
      </c>
      <c r="K14" s="52">
        <f t="shared" si="0"/>
        <v>0</v>
      </c>
      <c r="L14" s="18"/>
    </row>
    <row r="15" spans="1:12" ht="12.75">
      <c r="A15" s="51">
        <v>5</v>
      </c>
      <c r="B15" s="78"/>
      <c r="C15" s="79"/>
      <c r="D15" s="80"/>
      <c r="E15" s="78"/>
      <c r="F15" s="80"/>
      <c r="G15" s="81"/>
      <c r="H15" s="79"/>
      <c r="I15" s="78"/>
      <c r="J15" s="79"/>
      <c r="K15" s="78"/>
      <c r="L15" s="18"/>
    </row>
    <row r="16" spans="1:12" ht="12.75">
      <c r="A16" s="51" t="s">
        <v>86</v>
      </c>
      <c r="B16" s="52">
        <f>B14+B15</f>
        <v>0</v>
      </c>
      <c r="C16" s="52"/>
      <c r="D16" s="52">
        <f>D14+D15</f>
        <v>0</v>
      </c>
      <c r="E16" s="52"/>
      <c r="F16" s="52">
        <f aca="true" t="shared" si="1" ref="F16:K16">F14+F15</f>
        <v>0</v>
      </c>
      <c r="G16" s="52">
        <f t="shared" si="1"/>
        <v>0</v>
      </c>
      <c r="H16" s="52">
        <f t="shared" si="1"/>
        <v>0</v>
      </c>
      <c r="I16" s="52">
        <f t="shared" si="1"/>
        <v>0</v>
      </c>
      <c r="J16" s="52">
        <f t="shared" si="1"/>
        <v>0</v>
      </c>
      <c r="K16" s="52">
        <f t="shared" si="1"/>
        <v>0</v>
      </c>
      <c r="L16" s="18"/>
    </row>
    <row r="17" spans="1:12" ht="12.75">
      <c r="A17" s="51">
        <v>6</v>
      </c>
      <c r="B17" s="78"/>
      <c r="C17" s="79"/>
      <c r="D17" s="79"/>
      <c r="E17" s="78"/>
      <c r="F17" s="80"/>
      <c r="G17" s="81"/>
      <c r="H17" s="79"/>
      <c r="I17" s="78"/>
      <c r="J17" s="80"/>
      <c r="K17" s="78"/>
      <c r="L17" s="18"/>
    </row>
    <row r="18" spans="1:12" ht="12.75">
      <c r="A18" s="51" t="s">
        <v>86</v>
      </c>
      <c r="B18" s="52">
        <f>B16+B17</f>
        <v>0</v>
      </c>
      <c r="C18" s="52"/>
      <c r="D18" s="52">
        <f>D16+D17</f>
        <v>0</v>
      </c>
      <c r="E18" s="52"/>
      <c r="F18" s="52">
        <f aca="true" t="shared" si="2" ref="F18:K18">F16+F17</f>
        <v>0</v>
      </c>
      <c r="G18" s="52">
        <f t="shared" si="2"/>
        <v>0</v>
      </c>
      <c r="H18" s="52">
        <f t="shared" si="2"/>
        <v>0</v>
      </c>
      <c r="I18" s="52">
        <f t="shared" si="2"/>
        <v>0</v>
      </c>
      <c r="J18" s="52">
        <f t="shared" si="2"/>
        <v>0</v>
      </c>
      <c r="K18" s="52">
        <f t="shared" si="2"/>
        <v>0</v>
      </c>
      <c r="L18" s="18"/>
    </row>
    <row r="19" spans="1:12" ht="12.75">
      <c r="A19" s="51">
        <v>8</v>
      </c>
      <c r="B19" s="78"/>
      <c r="C19" s="79"/>
      <c r="D19" s="79"/>
      <c r="E19" s="78"/>
      <c r="F19" s="80"/>
      <c r="G19" s="81"/>
      <c r="H19" s="79"/>
      <c r="I19" s="78"/>
      <c r="J19" s="79"/>
      <c r="K19" s="78"/>
      <c r="L19" s="18"/>
    </row>
    <row r="20" spans="1:12" ht="12.75">
      <c r="A20" s="51" t="s">
        <v>86</v>
      </c>
      <c r="B20" s="52">
        <f>B18+B19</f>
        <v>0</v>
      </c>
      <c r="C20" s="52"/>
      <c r="D20" s="52">
        <f aca="true" t="shared" si="3" ref="D20:K20">D18+D19</f>
        <v>0</v>
      </c>
      <c r="E20" s="52">
        <f t="shared" si="3"/>
        <v>0</v>
      </c>
      <c r="F20" s="52">
        <f t="shared" si="3"/>
        <v>0</v>
      </c>
      <c r="G20" s="52">
        <f t="shared" si="3"/>
        <v>0</v>
      </c>
      <c r="H20" s="52">
        <f t="shared" si="3"/>
        <v>0</v>
      </c>
      <c r="I20" s="52">
        <f t="shared" si="3"/>
        <v>0</v>
      </c>
      <c r="J20" s="52">
        <f t="shared" si="3"/>
        <v>0</v>
      </c>
      <c r="K20" s="52">
        <f t="shared" si="3"/>
        <v>0</v>
      </c>
      <c r="L20" s="18"/>
    </row>
    <row r="21" spans="1:12" ht="12.75">
      <c r="A21" s="51">
        <v>15</v>
      </c>
      <c r="B21" s="78"/>
      <c r="C21" s="80"/>
      <c r="D21" s="79"/>
      <c r="E21" s="78"/>
      <c r="F21" s="80"/>
      <c r="G21" s="81"/>
      <c r="H21" s="79"/>
      <c r="I21" s="78"/>
      <c r="J21" s="79"/>
      <c r="K21" s="78"/>
      <c r="L21" s="18"/>
    </row>
    <row r="22" spans="1:12" ht="12.75">
      <c r="A22" s="51" t="s">
        <v>86</v>
      </c>
      <c r="B22" s="52">
        <f aca="true" t="shared" si="4" ref="B22:H22">B20+B21</f>
        <v>0</v>
      </c>
      <c r="C22" s="52">
        <f t="shared" si="4"/>
        <v>0</v>
      </c>
      <c r="D22" s="52">
        <f t="shared" si="4"/>
        <v>0</v>
      </c>
      <c r="E22" s="52">
        <f t="shared" si="4"/>
        <v>0</v>
      </c>
      <c r="F22" s="52">
        <f t="shared" si="4"/>
        <v>0</v>
      </c>
      <c r="G22" s="52">
        <f t="shared" si="4"/>
        <v>0</v>
      </c>
      <c r="H22" s="52">
        <f t="shared" si="4"/>
        <v>0</v>
      </c>
      <c r="I22" s="52">
        <f>I20+I21</f>
        <v>0</v>
      </c>
      <c r="J22" s="52">
        <f>J20+J21</f>
        <v>0</v>
      </c>
      <c r="K22" s="52">
        <f>K20+K21</f>
        <v>0</v>
      </c>
      <c r="L22" s="18"/>
    </row>
    <row r="23" spans="1:12" ht="12.75">
      <c r="A23" s="51">
        <v>18</v>
      </c>
      <c r="B23" s="78"/>
      <c r="C23" s="79"/>
      <c r="D23" s="79"/>
      <c r="E23" s="78"/>
      <c r="F23" s="80"/>
      <c r="G23" s="78"/>
      <c r="H23" s="79"/>
      <c r="I23" s="78"/>
      <c r="J23" s="79"/>
      <c r="K23" s="78"/>
      <c r="L23" s="18"/>
    </row>
    <row r="24" spans="1:12" ht="12.75">
      <c r="A24" s="51" t="s">
        <v>86</v>
      </c>
      <c r="B24" s="52">
        <f aca="true" t="shared" si="5" ref="B24:H24">B22+B23</f>
        <v>0</v>
      </c>
      <c r="C24" s="52">
        <f t="shared" si="5"/>
        <v>0</v>
      </c>
      <c r="D24" s="52">
        <f t="shared" si="5"/>
        <v>0</v>
      </c>
      <c r="E24" s="52">
        <f t="shared" si="5"/>
        <v>0</v>
      </c>
      <c r="F24" s="52">
        <f t="shared" si="5"/>
        <v>0</v>
      </c>
      <c r="G24" s="52">
        <f t="shared" si="5"/>
        <v>0</v>
      </c>
      <c r="H24" s="52">
        <f t="shared" si="5"/>
        <v>0</v>
      </c>
      <c r="I24" s="52">
        <f>I22+I23</f>
        <v>0</v>
      </c>
      <c r="J24" s="52">
        <f>J22+J23</f>
        <v>0</v>
      </c>
      <c r="K24" s="52">
        <f>K22+K23</f>
        <v>0</v>
      </c>
      <c r="L24" s="18"/>
    </row>
    <row r="25" spans="1:12" ht="12.75">
      <c r="A25" s="51">
        <v>20</v>
      </c>
      <c r="B25" s="78"/>
      <c r="C25" s="79"/>
      <c r="D25" s="79"/>
      <c r="E25" s="78"/>
      <c r="F25" s="80"/>
      <c r="G25" s="78"/>
      <c r="H25" s="79"/>
      <c r="I25" s="78"/>
      <c r="J25" s="79"/>
      <c r="K25" s="78"/>
      <c r="L25" s="18"/>
    </row>
    <row r="26" spans="1:12" ht="12.75">
      <c r="A26" s="51" t="s">
        <v>86</v>
      </c>
      <c r="B26" s="52">
        <f aca="true" t="shared" si="6" ref="B26:H26">B24+B25</f>
        <v>0</v>
      </c>
      <c r="C26" s="52">
        <f t="shared" si="6"/>
        <v>0</v>
      </c>
      <c r="D26" s="52">
        <f t="shared" si="6"/>
        <v>0</v>
      </c>
      <c r="E26" s="52">
        <f t="shared" si="6"/>
        <v>0</v>
      </c>
      <c r="F26" s="52">
        <f t="shared" si="6"/>
        <v>0</v>
      </c>
      <c r="G26" s="52">
        <f t="shared" si="6"/>
        <v>0</v>
      </c>
      <c r="H26" s="52">
        <f t="shared" si="6"/>
        <v>0</v>
      </c>
      <c r="I26" s="52">
        <f>I24+I25</f>
        <v>0</v>
      </c>
      <c r="J26" s="52">
        <f>J24+J25</f>
        <v>0</v>
      </c>
      <c r="K26" s="52">
        <f>K24+K25</f>
        <v>0</v>
      </c>
      <c r="L26" s="18"/>
    </row>
    <row r="27" spans="1:12" ht="12.75">
      <c r="A27" s="51">
        <v>24</v>
      </c>
      <c r="B27" s="78"/>
      <c r="C27" s="79"/>
      <c r="D27" s="79"/>
      <c r="E27" s="78"/>
      <c r="F27" s="80"/>
      <c r="G27" s="81"/>
      <c r="H27" s="79"/>
      <c r="I27" s="78"/>
      <c r="J27" s="79"/>
      <c r="K27" s="78"/>
      <c r="L27" s="18"/>
    </row>
    <row r="28" spans="1:12" ht="12.75">
      <c r="A28" s="51" t="s">
        <v>86</v>
      </c>
      <c r="B28" s="52">
        <f aca="true" t="shared" si="7" ref="B28:H28">B26+B27</f>
        <v>0</v>
      </c>
      <c r="C28" s="52">
        <f t="shared" si="7"/>
        <v>0</v>
      </c>
      <c r="D28" s="52">
        <f t="shared" si="7"/>
        <v>0</v>
      </c>
      <c r="E28" s="52">
        <f t="shared" si="7"/>
        <v>0</v>
      </c>
      <c r="F28" s="52">
        <f t="shared" si="7"/>
        <v>0</v>
      </c>
      <c r="G28" s="52">
        <f t="shared" si="7"/>
        <v>0</v>
      </c>
      <c r="H28" s="52">
        <f t="shared" si="7"/>
        <v>0</v>
      </c>
      <c r="I28" s="52">
        <f>I26+I27</f>
        <v>0</v>
      </c>
      <c r="J28" s="52">
        <f>J26+J27</f>
        <v>0</v>
      </c>
      <c r="K28" s="52">
        <f>K26+K27</f>
        <v>0</v>
      </c>
      <c r="L28" s="18"/>
    </row>
    <row r="29" spans="1:12" ht="12.75">
      <c r="A29" s="51">
        <v>28</v>
      </c>
      <c r="B29" s="78"/>
      <c r="C29" s="79"/>
      <c r="D29" s="79"/>
      <c r="E29" s="78"/>
      <c r="F29" s="80"/>
      <c r="G29" s="81"/>
      <c r="H29" s="79"/>
      <c r="I29" s="78"/>
      <c r="J29" s="79"/>
      <c r="K29" s="78"/>
      <c r="L29" s="18"/>
    </row>
    <row r="30" spans="1:12" ht="12.75">
      <c r="A30" s="51" t="s">
        <v>86</v>
      </c>
      <c r="B30" s="52">
        <f aca="true" t="shared" si="8" ref="B30:H30">B28+B29</f>
        <v>0</v>
      </c>
      <c r="C30" s="52">
        <f t="shared" si="8"/>
        <v>0</v>
      </c>
      <c r="D30" s="52">
        <f t="shared" si="8"/>
        <v>0</v>
      </c>
      <c r="E30" s="52">
        <f t="shared" si="8"/>
        <v>0</v>
      </c>
      <c r="F30" s="52">
        <f t="shared" si="8"/>
        <v>0</v>
      </c>
      <c r="G30" s="52">
        <f t="shared" si="8"/>
        <v>0</v>
      </c>
      <c r="H30" s="52">
        <f t="shared" si="8"/>
        <v>0</v>
      </c>
      <c r="I30" s="52">
        <f>I28+I29</f>
        <v>0</v>
      </c>
      <c r="J30" s="52">
        <f>J28+J29</f>
        <v>0</v>
      </c>
      <c r="K30" s="52">
        <f>K28+K29</f>
        <v>0</v>
      </c>
      <c r="L30" s="18"/>
    </row>
    <row r="31" spans="1:12" ht="12.75">
      <c r="A31" s="51">
        <v>29</v>
      </c>
      <c r="B31" s="78"/>
      <c r="C31" s="79"/>
      <c r="D31" s="79"/>
      <c r="E31" s="78"/>
      <c r="F31" s="80"/>
      <c r="G31" s="81"/>
      <c r="H31" s="79"/>
      <c r="I31" s="78"/>
      <c r="J31" s="79"/>
      <c r="K31" s="78"/>
      <c r="L31" s="18"/>
    </row>
    <row r="32" spans="1:12" ht="12.75">
      <c r="A32" s="51" t="s">
        <v>86</v>
      </c>
      <c r="B32" s="52">
        <f aca="true" t="shared" si="9" ref="B32:H32">B30+B31</f>
        <v>0</v>
      </c>
      <c r="C32" s="52">
        <f t="shared" si="9"/>
        <v>0</v>
      </c>
      <c r="D32" s="52">
        <f t="shared" si="9"/>
        <v>0</v>
      </c>
      <c r="E32" s="52">
        <f t="shared" si="9"/>
        <v>0</v>
      </c>
      <c r="F32" s="52">
        <f t="shared" si="9"/>
        <v>0</v>
      </c>
      <c r="G32" s="52">
        <f t="shared" si="9"/>
        <v>0</v>
      </c>
      <c r="H32" s="52">
        <f t="shared" si="9"/>
        <v>0</v>
      </c>
      <c r="I32" s="52">
        <f>I30+I31</f>
        <v>0</v>
      </c>
      <c r="J32" s="52">
        <f>J30+J31</f>
        <v>0</v>
      </c>
      <c r="K32" s="52">
        <f>K30+K31</f>
        <v>0</v>
      </c>
      <c r="L32" s="18"/>
    </row>
    <row r="33" spans="1:12" ht="12.75">
      <c r="A33" s="51">
        <v>30</v>
      </c>
      <c r="B33" s="78"/>
      <c r="C33" s="79"/>
      <c r="D33" s="79"/>
      <c r="E33" s="78"/>
      <c r="F33" s="80"/>
      <c r="G33" s="81"/>
      <c r="H33" s="79"/>
      <c r="I33" s="78"/>
      <c r="J33" s="79"/>
      <c r="K33" s="78"/>
      <c r="L33" s="18"/>
    </row>
    <row r="34" spans="1:12" ht="12.75">
      <c r="A34" s="51" t="s">
        <v>86</v>
      </c>
      <c r="B34" s="52">
        <f aca="true" t="shared" si="10" ref="B34:H34">B32+B33</f>
        <v>0</v>
      </c>
      <c r="C34" s="52">
        <f t="shared" si="10"/>
        <v>0</v>
      </c>
      <c r="D34" s="52">
        <f t="shared" si="10"/>
        <v>0</v>
      </c>
      <c r="E34" s="52">
        <f t="shared" si="10"/>
        <v>0</v>
      </c>
      <c r="F34" s="52">
        <f t="shared" si="10"/>
        <v>0</v>
      </c>
      <c r="G34" s="52">
        <f t="shared" si="10"/>
        <v>0</v>
      </c>
      <c r="H34" s="52">
        <f t="shared" si="10"/>
        <v>0</v>
      </c>
      <c r="I34" s="52">
        <f>I32+I33</f>
        <v>0</v>
      </c>
      <c r="J34" s="52">
        <f>J32+J33</f>
        <v>0</v>
      </c>
      <c r="K34" s="52">
        <f>K32+K33</f>
        <v>0</v>
      </c>
      <c r="L34" s="18"/>
    </row>
    <row r="35" spans="1:12" ht="12.75">
      <c r="A35" s="51">
        <v>31</v>
      </c>
      <c r="B35" s="78"/>
      <c r="C35" s="79"/>
      <c r="D35" s="79"/>
      <c r="E35" s="78"/>
      <c r="F35" s="80"/>
      <c r="G35" s="81"/>
      <c r="H35" s="79"/>
      <c r="I35" s="81"/>
      <c r="J35" s="79"/>
      <c r="K35" s="78"/>
      <c r="L35" s="18"/>
    </row>
    <row r="36" spans="1:12" ht="13.5" thickBot="1">
      <c r="A36" s="51" t="s">
        <v>86</v>
      </c>
      <c r="B36" s="53">
        <f aca="true" t="shared" si="11" ref="B36:H36">B34+B35</f>
        <v>0</v>
      </c>
      <c r="C36" s="53">
        <f t="shared" si="11"/>
        <v>0</v>
      </c>
      <c r="D36" s="53">
        <f t="shared" si="11"/>
        <v>0</v>
      </c>
      <c r="E36" s="53">
        <f t="shared" si="11"/>
        <v>0</v>
      </c>
      <c r="F36" s="53">
        <f t="shared" si="11"/>
        <v>0</v>
      </c>
      <c r="G36" s="53">
        <f t="shared" si="11"/>
        <v>0</v>
      </c>
      <c r="H36" s="53">
        <f t="shared" si="11"/>
        <v>0</v>
      </c>
      <c r="I36" s="54">
        <f>I34+I35</f>
        <v>0</v>
      </c>
      <c r="J36" s="54">
        <f>J34+J35</f>
        <v>0</v>
      </c>
      <c r="K36" s="54">
        <f>K34+K35</f>
        <v>0</v>
      </c>
      <c r="L36" s="18"/>
    </row>
    <row r="37" spans="1:12" ht="13.5" thickTop="1">
      <c r="A37" s="18"/>
      <c r="B37" s="55" t="str">
        <f>IF(B36="","",IF(B36=59180,"Correct!","Try again!"))</f>
        <v>Try again!</v>
      </c>
      <c r="C37" s="55" t="str">
        <f>IF(C36="","",IF(C36=900,"Correct!","Try again!"))</f>
        <v>Try again!</v>
      </c>
      <c r="D37" s="55" t="str">
        <f>IF(D36="","",IF(D36=1150,"Correct!","Try again!"))</f>
        <v>Try again!</v>
      </c>
      <c r="E37" s="55" t="str">
        <f>IF(E36="","",IF(E36=2530,"Correct!","Try again!"))</f>
        <v>Try again!</v>
      </c>
      <c r="F37" s="55" t="str">
        <f>IF(F36="","",IF(F36=13000,"Correct!","Try again!"))</f>
        <v>Try again!</v>
      </c>
      <c r="G37" s="55" t="str">
        <f>IF(G36="","",IF(G36=8550,"Correct!","Try again!"))</f>
        <v>Try again!</v>
      </c>
      <c r="H37" s="55" t="str">
        <f>IF(H36="","",IF(H36=65000,"Correct!","Try again!"))</f>
        <v>Try again!</v>
      </c>
      <c r="I37" s="55" t="str">
        <f>IF(I36="","",IF(I36=-950,"Correct!","Try again!"))</f>
        <v>Try again!</v>
      </c>
      <c r="J37" s="55" t="str">
        <f>IF(J36="","",IF(J36=7100,"Correct!","Try again!"))</f>
        <v>Try again!</v>
      </c>
      <c r="K37" s="55" t="str">
        <f>IF(K36="","",IF(K36=-2940,"Correct!","Try again!"))</f>
        <v>Try again!</v>
      </c>
      <c r="L37" s="18"/>
    </row>
    <row r="38" spans="3:6" ht="12.75">
      <c r="C38"/>
      <c r="D38"/>
      <c r="E38"/>
      <c r="F38"/>
    </row>
    <row r="39" spans="1:6" ht="12.75" customHeight="1">
      <c r="A39" s="88" t="s">
        <v>99</v>
      </c>
      <c r="B39" s="88"/>
      <c r="C39" s="88"/>
      <c r="D39" s="88"/>
      <c r="E39" s="88"/>
      <c r="F39" s="12"/>
    </row>
    <row r="40" spans="1:6" ht="12.75" customHeight="1">
      <c r="A40" s="88" t="s">
        <v>6</v>
      </c>
      <c r="B40" s="88"/>
      <c r="C40" s="88"/>
      <c r="D40" s="88"/>
      <c r="E40" s="88"/>
      <c r="F40" s="12"/>
    </row>
    <row r="41" spans="1:6" ht="12.75" customHeight="1">
      <c r="A41" s="88" t="s">
        <v>55</v>
      </c>
      <c r="B41" s="88"/>
      <c r="C41" s="88"/>
      <c r="D41" s="88"/>
      <c r="E41" s="88"/>
      <c r="F41" s="12"/>
    </row>
    <row r="42" spans="1:6" ht="12.75" customHeight="1">
      <c r="A42" s="19"/>
      <c r="B42" s="19"/>
      <c r="C42" s="19"/>
      <c r="D42" s="12"/>
      <c r="E42" s="12"/>
      <c r="F42" s="12"/>
    </row>
    <row r="43" spans="1:6" ht="12.75">
      <c r="A43" s="27" t="s">
        <v>17</v>
      </c>
      <c r="B43" s="19"/>
      <c r="C43" s="19"/>
      <c r="D43" s="12"/>
      <c r="E43" s="12"/>
      <c r="F43" s="12"/>
    </row>
    <row r="44" spans="1:6" ht="12.75">
      <c r="A44" s="28" t="s">
        <v>24</v>
      </c>
      <c r="B44" s="18"/>
      <c r="C44" s="18"/>
      <c r="D44" s="19"/>
      <c r="E44" s="89"/>
      <c r="F44" s="12"/>
    </row>
    <row r="45" spans="1:6" ht="12.75">
      <c r="A45" s="27" t="s">
        <v>25</v>
      </c>
      <c r="B45" s="18"/>
      <c r="C45" s="18"/>
      <c r="D45" s="19"/>
      <c r="E45" s="30"/>
      <c r="F45" s="12"/>
    </row>
    <row r="46" spans="1:6" ht="12.75">
      <c r="A46" s="28" t="s">
        <v>27</v>
      </c>
      <c r="B46" s="18"/>
      <c r="C46" s="18"/>
      <c r="D46" s="89"/>
      <c r="E46" s="30"/>
      <c r="F46" s="12"/>
    </row>
    <row r="47" spans="1:6" ht="12.75">
      <c r="A47" s="28" t="s">
        <v>29</v>
      </c>
      <c r="B47" s="18"/>
      <c r="C47" s="18"/>
      <c r="D47" s="95"/>
      <c r="E47" s="31"/>
      <c r="F47" s="12"/>
    </row>
    <row r="48" spans="1:6" ht="12.75">
      <c r="A48" s="28" t="s">
        <v>30</v>
      </c>
      <c r="B48" s="18"/>
      <c r="C48" s="18"/>
      <c r="D48" s="96"/>
      <c r="E48" s="30"/>
      <c r="F48" s="12"/>
    </row>
    <row r="49" spans="1:6" ht="12.75">
      <c r="A49" s="28" t="s">
        <v>56</v>
      </c>
      <c r="B49" s="18"/>
      <c r="C49" s="18"/>
      <c r="D49" s="19"/>
      <c r="E49" s="96"/>
      <c r="F49" s="12"/>
    </row>
    <row r="50" spans="1:6" ht="13.5" thickBot="1">
      <c r="A50" s="28" t="s">
        <v>32</v>
      </c>
      <c r="B50" s="18"/>
      <c r="C50" s="18"/>
      <c r="D50" s="19"/>
      <c r="E50" s="90"/>
      <c r="F50" s="12"/>
    </row>
    <row r="51" spans="1:6" ht="13.5" thickTop="1">
      <c r="A51" s="19"/>
      <c r="B51" s="19"/>
      <c r="C51" s="19"/>
      <c r="D51" s="12"/>
      <c r="E51" s="55">
        <f>IF(E50="","",IF(E50=4160,"Correct!","Try again!"))</f>
      </c>
      <c r="F51" s="12"/>
    </row>
    <row r="52" spans="1:6" ht="12.75">
      <c r="A52" s="7"/>
      <c r="B52" s="7"/>
      <c r="C52" s="7"/>
      <c r="D52"/>
      <c r="E52"/>
      <c r="F52"/>
    </row>
    <row r="53" spans="1:6" ht="12.75">
      <c r="A53" s="88" t="s">
        <v>99</v>
      </c>
      <c r="B53" s="88"/>
      <c r="C53" s="88"/>
      <c r="D53" s="88"/>
      <c r="E53" s="88"/>
      <c r="F53" s="12"/>
    </row>
    <row r="54" spans="1:6" ht="12.75">
      <c r="A54" s="88" t="s">
        <v>89</v>
      </c>
      <c r="B54" s="88"/>
      <c r="C54" s="88"/>
      <c r="D54" s="88"/>
      <c r="E54" s="88"/>
      <c r="F54" s="12"/>
    </row>
    <row r="55" spans="1:6" ht="12.75">
      <c r="A55" s="88" t="s">
        <v>55</v>
      </c>
      <c r="B55" s="88"/>
      <c r="C55" s="88"/>
      <c r="D55" s="88"/>
      <c r="E55" s="88"/>
      <c r="F55" s="12"/>
    </row>
    <row r="56" spans="1:6" ht="12.75">
      <c r="A56" s="19"/>
      <c r="B56" s="19"/>
      <c r="C56" s="30"/>
      <c r="D56" s="12"/>
      <c r="E56" s="12"/>
      <c r="F56" s="12"/>
    </row>
    <row r="57" spans="1:6" ht="12.75">
      <c r="A57" s="28" t="s">
        <v>100</v>
      </c>
      <c r="B57" s="18"/>
      <c r="C57" s="18"/>
      <c r="D57" s="30"/>
      <c r="E57" s="89"/>
      <c r="F57" s="12"/>
    </row>
    <row r="58" spans="1:6" ht="12.75">
      <c r="A58" s="28" t="s">
        <v>36</v>
      </c>
      <c r="B58" s="18"/>
      <c r="C58" s="18"/>
      <c r="D58" s="91"/>
      <c r="E58" s="30"/>
      <c r="F58" s="12"/>
    </row>
    <row r="59" spans="1:6" ht="12.75">
      <c r="A59" s="28" t="s">
        <v>37</v>
      </c>
      <c r="B59" s="18"/>
      <c r="C59" s="18"/>
      <c r="D59" s="96"/>
      <c r="E59" s="105"/>
      <c r="F59" s="12"/>
    </row>
    <row r="60" spans="1:6" ht="12.75">
      <c r="A60" s="28" t="s">
        <v>38</v>
      </c>
      <c r="B60" s="18"/>
      <c r="C60" s="18"/>
      <c r="D60" s="30"/>
      <c r="E60" s="106"/>
      <c r="F60" s="12"/>
    </row>
    <row r="61" spans="1:6" ht="12.75">
      <c r="A61" s="28" t="s">
        <v>39</v>
      </c>
      <c r="B61" s="18"/>
      <c r="C61" s="18"/>
      <c r="D61" s="30"/>
      <c r="E61" s="96"/>
      <c r="F61" s="12"/>
    </row>
    <row r="62" spans="1:6" ht="13.5" thickBot="1">
      <c r="A62" s="28" t="s">
        <v>101</v>
      </c>
      <c r="B62" s="18"/>
      <c r="C62" s="18"/>
      <c r="D62" s="30"/>
      <c r="E62" s="90"/>
      <c r="F62" s="12"/>
    </row>
    <row r="63" spans="1:6" ht="13.5" thickTop="1">
      <c r="A63" s="19"/>
      <c r="B63" s="19"/>
      <c r="C63" s="19"/>
      <c r="D63" s="12"/>
      <c r="E63" s="55">
        <f>IF(E62="","",IF(E62=68210,"Correct!","Try again!"))</f>
      </c>
      <c r="F63" s="12"/>
    </row>
    <row r="64" spans="1:6" ht="12.75">
      <c r="A64" s="7"/>
      <c r="B64" s="7"/>
      <c r="C64" s="7"/>
      <c r="D64"/>
      <c r="E64"/>
      <c r="F64"/>
    </row>
    <row r="65" spans="1:6" ht="12.75">
      <c r="A65" s="88" t="s">
        <v>99</v>
      </c>
      <c r="B65" s="88"/>
      <c r="C65" s="88"/>
      <c r="D65" s="88"/>
      <c r="E65" s="88"/>
      <c r="F65" s="12"/>
    </row>
    <row r="66" spans="1:6" ht="12.75">
      <c r="A66" s="88" t="s">
        <v>40</v>
      </c>
      <c r="B66" s="88"/>
      <c r="C66" s="88"/>
      <c r="D66" s="88"/>
      <c r="E66" s="88"/>
      <c r="F66" s="18"/>
    </row>
    <row r="67" spans="1:6" ht="12.75">
      <c r="A67" s="104">
        <v>37256</v>
      </c>
      <c r="B67" s="104"/>
      <c r="C67" s="104"/>
      <c r="D67" s="104"/>
      <c r="E67" s="104"/>
      <c r="F67" s="18"/>
    </row>
    <row r="68" spans="1:6" ht="12.75">
      <c r="A68" s="19"/>
      <c r="B68" s="19"/>
      <c r="C68" s="12"/>
      <c r="D68" s="18"/>
      <c r="E68" s="18"/>
      <c r="F68" s="18"/>
    </row>
    <row r="69" spans="1:6" ht="12.75">
      <c r="A69" s="8" t="s">
        <v>9</v>
      </c>
      <c r="B69" s="26"/>
      <c r="C69" s="26"/>
      <c r="D69" s="18"/>
      <c r="E69" s="18"/>
      <c r="F69" s="18"/>
    </row>
    <row r="70" spans="1:6" ht="12.75">
      <c r="A70" s="28" t="s">
        <v>20</v>
      </c>
      <c r="B70" s="19"/>
      <c r="C70" s="18"/>
      <c r="D70" s="18"/>
      <c r="E70" s="89"/>
      <c r="F70" s="18"/>
    </row>
    <row r="71" spans="1:6" ht="12.75">
      <c r="A71" s="28" t="s">
        <v>41</v>
      </c>
      <c r="B71" s="19"/>
      <c r="C71" s="18"/>
      <c r="D71" s="18"/>
      <c r="E71" s="95"/>
      <c r="F71" s="18"/>
    </row>
    <row r="72" spans="1:6" ht="12.75">
      <c r="A72" s="28" t="s">
        <v>42</v>
      </c>
      <c r="B72" s="19"/>
      <c r="C72" s="18"/>
      <c r="D72" s="18"/>
      <c r="E72" s="95"/>
      <c r="F72" s="37"/>
    </row>
    <row r="73" spans="1:6" ht="12.75">
      <c r="A73" s="28" t="s">
        <v>43</v>
      </c>
      <c r="B73" s="19"/>
      <c r="C73" s="18"/>
      <c r="D73" s="18"/>
      <c r="E73" s="95"/>
      <c r="F73" s="18"/>
    </row>
    <row r="74" spans="1:6" ht="12.75">
      <c r="A74" s="28" t="s">
        <v>44</v>
      </c>
      <c r="B74" s="19"/>
      <c r="C74" s="18"/>
      <c r="D74" s="37"/>
      <c r="E74" s="96"/>
      <c r="F74" s="18"/>
    </row>
    <row r="75" spans="1:6" ht="13.5" thickBot="1">
      <c r="A75" s="28" t="s">
        <v>45</v>
      </c>
      <c r="B75" s="19"/>
      <c r="C75" s="18"/>
      <c r="D75" s="18"/>
      <c r="E75" s="90"/>
      <c r="F75" s="18"/>
    </row>
    <row r="76" spans="1:6" ht="13.5" thickTop="1">
      <c r="A76" s="19"/>
      <c r="B76" s="19"/>
      <c r="C76" s="18"/>
      <c r="D76" s="18"/>
      <c r="E76" s="30"/>
      <c r="F76" s="18"/>
    </row>
    <row r="77" spans="1:6" ht="12.75">
      <c r="A77" s="34" t="s">
        <v>46</v>
      </c>
      <c r="B77" s="35"/>
      <c r="C77" s="18"/>
      <c r="D77" s="18"/>
      <c r="E77" s="36"/>
      <c r="F77" s="18"/>
    </row>
    <row r="78" spans="1:6" ht="12.75">
      <c r="A78" s="28" t="s">
        <v>58</v>
      </c>
      <c r="B78" s="19"/>
      <c r="C78" s="18"/>
      <c r="D78" s="18"/>
      <c r="E78" s="89"/>
      <c r="F78" s="18"/>
    </row>
    <row r="79" spans="1:6" ht="12.75">
      <c r="A79" s="35" t="s">
        <v>12</v>
      </c>
      <c r="B79" s="35"/>
      <c r="C79" s="18"/>
      <c r="D79" s="18"/>
      <c r="E79" s="36"/>
      <c r="F79" s="18"/>
    </row>
    <row r="80" spans="1:6" ht="12.75">
      <c r="A80" s="28" t="s">
        <v>102</v>
      </c>
      <c r="B80" s="19"/>
      <c r="C80" s="18"/>
      <c r="D80" s="18"/>
      <c r="E80" s="96"/>
      <c r="F80" s="18"/>
    </row>
    <row r="81" spans="1:6" ht="13.5" thickBot="1">
      <c r="A81" s="28" t="s">
        <v>57</v>
      </c>
      <c r="B81" s="19"/>
      <c r="C81" s="18"/>
      <c r="D81" s="18"/>
      <c r="E81" s="90"/>
      <c r="F81" s="18"/>
    </row>
    <row r="82" spans="1:6" ht="13.5" thickTop="1">
      <c r="A82" s="30"/>
      <c r="B82" s="19"/>
      <c r="C82" s="19"/>
      <c r="D82" s="18"/>
      <c r="E82" s="55">
        <f>IF(E81="","",IF(E81=76760,"Correct!","Try again!"))</f>
      </c>
      <c r="F82" s="18"/>
    </row>
    <row r="83" spans="1:3" ht="12.75">
      <c r="A83" s="7"/>
      <c r="B83" s="7"/>
      <c r="C83" s="7"/>
    </row>
  </sheetData>
  <sheetProtection password="C690" sheet="1" objects="1" scenarios="1" selectLockedCells="1"/>
  <mergeCells count="10">
    <mergeCell ref="A55:E55"/>
    <mergeCell ref="A54:E54"/>
    <mergeCell ref="A53:E53"/>
    <mergeCell ref="A67:E67"/>
    <mergeCell ref="A66:E66"/>
    <mergeCell ref="A65:E65"/>
    <mergeCell ref="B5:K5"/>
    <mergeCell ref="A41:E41"/>
    <mergeCell ref="A40:E40"/>
    <mergeCell ref="A39:E39"/>
  </mergeCells>
  <printOptions horizontalCentered="1"/>
  <pageMargins left="0" right="0" top="0.75" bottom="0.75" header="0.5" footer="0.5"/>
  <pageSetup horizontalDpi="600" verticalDpi="600" orientation="portrait" r:id="rId3"/>
  <rowBreaks count="1" manualBreakCount="1">
    <brk id="38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5.8515625" style="0" bestFit="1" customWidth="1"/>
    <col min="3" max="3" width="8.7109375" style="0" bestFit="1" customWidth="1"/>
    <col min="4" max="4" width="2.7109375" style="0" customWidth="1"/>
  </cols>
  <sheetData>
    <row r="1" spans="1:3" ht="12.75">
      <c r="A1" s="6" t="s">
        <v>103</v>
      </c>
      <c r="B1" s="6"/>
      <c r="C1" s="6"/>
    </row>
    <row r="2" spans="1:3" ht="12.75">
      <c r="A2" s="6"/>
      <c r="B2" s="6"/>
      <c r="C2" s="6"/>
    </row>
    <row r="3" spans="1:4" ht="12.75">
      <c r="A3" s="8" t="s">
        <v>99</v>
      </c>
      <c r="B3" s="9"/>
      <c r="C3" s="9"/>
      <c r="D3" s="12"/>
    </row>
    <row r="4" spans="1:4" ht="12.75">
      <c r="A4" s="10" t="s">
        <v>1</v>
      </c>
      <c r="B4" s="9"/>
      <c r="C4" s="9"/>
      <c r="D4" s="12"/>
    </row>
    <row r="5" spans="1:4" ht="12.75">
      <c r="A5" s="10"/>
      <c r="B5" s="9"/>
      <c r="C5" s="9"/>
      <c r="D5" s="12"/>
    </row>
    <row r="6" spans="1:4" ht="12.75">
      <c r="A6" s="11" t="s">
        <v>47</v>
      </c>
      <c r="B6" s="11"/>
      <c r="C6" s="11"/>
      <c r="D6" s="12"/>
    </row>
    <row r="7" spans="1:4" ht="12.75">
      <c r="A7" s="12">
        <v>1</v>
      </c>
      <c r="B7" s="11" t="s">
        <v>3</v>
      </c>
      <c r="C7" s="98">
        <v>65000</v>
      </c>
      <c r="D7" s="12"/>
    </row>
    <row r="8" spans="1:4" ht="12.75">
      <c r="A8" s="12">
        <v>2</v>
      </c>
      <c r="B8" s="11" t="s">
        <v>4</v>
      </c>
      <c r="C8" s="99">
        <v>1000</v>
      </c>
      <c r="D8" s="12"/>
    </row>
    <row r="9" spans="1:4" ht="12.75">
      <c r="A9" s="12">
        <v>3</v>
      </c>
      <c r="B9" s="11" t="s">
        <v>5</v>
      </c>
      <c r="C9" s="99">
        <v>4800</v>
      </c>
      <c r="D9" s="12"/>
    </row>
    <row r="10" spans="1:4" ht="12.75">
      <c r="A10" s="12">
        <v>3</v>
      </c>
      <c r="B10" s="11" t="s">
        <v>7</v>
      </c>
      <c r="C10" s="99">
        <v>13000</v>
      </c>
      <c r="D10" s="12"/>
    </row>
    <row r="11" spans="1:4" ht="12.75">
      <c r="A11" s="12">
        <v>5</v>
      </c>
      <c r="B11" s="11" t="s">
        <v>8</v>
      </c>
      <c r="C11" s="99">
        <v>800</v>
      </c>
      <c r="D11" s="12"/>
    </row>
    <row r="12" spans="1:4" ht="12.75">
      <c r="A12" s="12">
        <v>6</v>
      </c>
      <c r="B12" s="11" t="s">
        <v>13</v>
      </c>
      <c r="C12" s="99">
        <v>1200</v>
      </c>
      <c r="D12" s="12"/>
    </row>
    <row r="13" spans="1:4" ht="12.75">
      <c r="A13" s="12">
        <v>8</v>
      </c>
      <c r="B13" s="11" t="s">
        <v>18</v>
      </c>
      <c r="C13" s="99">
        <v>2530</v>
      </c>
      <c r="D13" s="12"/>
    </row>
    <row r="14" spans="1:4" ht="12.75">
      <c r="A14" s="12">
        <v>15</v>
      </c>
      <c r="B14" s="11" t="s">
        <v>50</v>
      </c>
      <c r="C14" s="99">
        <v>5000</v>
      </c>
      <c r="D14" s="12"/>
    </row>
    <row r="15" spans="1:4" ht="12.75">
      <c r="A15" s="12">
        <v>18</v>
      </c>
      <c r="B15" s="11" t="s">
        <v>26</v>
      </c>
      <c r="C15" s="99">
        <v>350</v>
      </c>
      <c r="D15" s="12"/>
    </row>
    <row r="16" spans="1:4" ht="12.75">
      <c r="A16" s="12">
        <v>20</v>
      </c>
      <c r="B16" s="11" t="s">
        <v>28</v>
      </c>
      <c r="C16" s="99">
        <f>+C13</f>
        <v>2530</v>
      </c>
      <c r="D16" s="12"/>
    </row>
    <row r="17" spans="1:4" ht="12.75">
      <c r="A17" s="12"/>
      <c r="B17" s="11" t="s">
        <v>48</v>
      </c>
      <c r="C17" s="99"/>
      <c r="D17" s="12"/>
    </row>
    <row r="18" spans="1:4" ht="12.75">
      <c r="A18" s="12">
        <v>24</v>
      </c>
      <c r="B18" s="11" t="s">
        <v>31</v>
      </c>
      <c r="C18" s="99">
        <v>900</v>
      </c>
      <c r="D18" s="12"/>
    </row>
    <row r="19" spans="1:4" ht="12.75">
      <c r="A19" s="12">
        <v>28</v>
      </c>
      <c r="B19" s="11" t="s">
        <v>49</v>
      </c>
      <c r="C19" s="99">
        <v>5000</v>
      </c>
      <c r="D19" s="12"/>
    </row>
    <row r="20" spans="1:4" ht="12.75">
      <c r="A20" s="12">
        <v>29</v>
      </c>
      <c r="B20" s="11" t="s">
        <v>33</v>
      </c>
      <c r="C20" s="99">
        <v>1400</v>
      </c>
      <c r="D20" s="12"/>
    </row>
    <row r="21" spans="1:4" ht="12.75">
      <c r="A21" s="12">
        <v>30</v>
      </c>
      <c r="B21" s="11" t="s">
        <v>34</v>
      </c>
      <c r="C21" s="99">
        <v>540</v>
      </c>
      <c r="D21" s="12"/>
    </row>
    <row r="22" spans="1:4" ht="12.75">
      <c r="A22" s="12">
        <v>31</v>
      </c>
      <c r="B22" s="11" t="s">
        <v>35</v>
      </c>
      <c r="C22" s="99">
        <v>950</v>
      </c>
      <c r="D22" s="12"/>
    </row>
    <row r="23" spans="1:4" ht="12.75">
      <c r="A23" s="12"/>
      <c r="B23" s="11"/>
      <c r="C23" s="99"/>
      <c r="D23" s="12"/>
    </row>
    <row r="24" spans="1:4" ht="12.75">
      <c r="A24" s="11" t="s">
        <v>74</v>
      </c>
      <c r="B24" s="11"/>
      <c r="C24" s="100"/>
      <c r="D24" s="12"/>
    </row>
    <row r="25" spans="1:4" ht="12.75">
      <c r="A25" s="15" t="s">
        <v>75</v>
      </c>
      <c r="B25" s="12"/>
      <c r="C25" s="99"/>
      <c r="D25" s="12"/>
    </row>
    <row r="26" spans="1:4" ht="12.75">
      <c r="A26" s="12"/>
      <c r="B26" s="12" t="s">
        <v>20</v>
      </c>
      <c r="C26" s="101">
        <v>59180</v>
      </c>
      <c r="D26" s="12"/>
    </row>
    <row r="27" spans="1:4" ht="12.75">
      <c r="A27" s="12"/>
      <c r="B27" s="12" t="s">
        <v>97</v>
      </c>
      <c r="C27" s="102">
        <v>8550</v>
      </c>
      <c r="D27" s="12"/>
    </row>
    <row r="28" spans="1:4" ht="12.75">
      <c r="A28" s="15" t="s">
        <v>77</v>
      </c>
      <c r="B28" s="12" t="s">
        <v>32</v>
      </c>
      <c r="C28" s="101">
        <v>4160</v>
      </c>
      <c r="D28" s="12"/>
    </row>
    <row r="29" spans="1:4" ht="12.75">
      <c r="A29" s="12"/>
      <c r="B29" s="12" t="s">
        <v>45</v>
      </c>
      <c r="C29" s="102">
        <v>76760</v>
      </c>
      <c r="D29" s="12"/>
    </row>
    <row r="30" spans="1:4" ht="12.75">
      <c r="A30" s="12"/>
      <c r="B30" s="12"/>
      <c r="C30" s="12"/>
      <c r="D30" s="12"/>
    </row>
  </sheetData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 Terry</cp:lastModifiedBy>
  <cp:lastPrinted>2009-10-20T21:12:07Z</cp:lastPrinted>
  <dcterms:created xsi:type="dcterms:W3CDTF">2001-03-16T21:29:59Z</dcterms:created>
  <dcterms:modified xsi:type="dcterms:W3CDTF">2009-10-20T21:15:29Z</dcterms:modified>
  <cp:category/>
  <cp:version/>
  <cp:contentType/>
  <cp:contentStatus/>
</cp:coreProperties>
</file>