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285" windowHeight="5580" activeTab="0"/>
  </bookViews>
  <sheets>
    <sheet name="P10-01A" sheetId="1" r:id="rId1"/>
    <sheet name="Given P10-01A" sheetId="2" r:id="rId2"/>
  </sheets>
  <definedNames>
    <definedName name="_xlnm.Print_Titles" localSheetId="0">'P10-01A'!$1:$4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C11" authorId="0">
      <text>
        <r>
          <rPr>
            <sz val="8"/>
            <rFont val="Tahoma"/>
            <family val="2"/>
          </rPr>
          <t>Enter appropriate data in yellow cells.  Your entries for "Amount subject to tax" and "Social Security tax" will be verified.</t>
        </r>
      </text>
    </comment>
    <comment ref="C19" authorId="0">
      <text>
        <r>
          <rPr>
            <sz val="8"/>
            <rFont val="Tahoma"/>
            <family val="2"/>
          </rPr>
          <t>Round your answers for "Social Security tax" to two decimal places.</t>
        </r>
      </text>
    </comment>
    <comment ref="C27" authorId="0">
      <text>
        <r>
          <rPr>
            <sz val="8"/>
            <rFont val="Tahoma"/>
            <family val="2"/>
          </rPr>
          <t>Round your answers for "Medicare tax" to two decimal places.</t>
        </r>
      </text>
    </comment>
    <comment ref="C40" authorId="0">
      <text>
        <r>
          <rPr>
            <sz val="8"/>
            <rFont val="Tahoma"/>
            <family val="2"/>
          </rPr>
          <t>Round your answers for "FUTA tax" to two decimal places.</t>
        </r>
      </text>
    </comment>
    <comment ref="C33" authorId="0">
      <text>
        <r>
          <rPr>
            <sz val="8"/>
            <rFont val="Tahoma"/>
            <family val="2"/>
          </rPr>
          <t>Enter appropriate data in yellow cells.  Your entries for "Amount subject to tax" and "FUTA tax" will be verified.</t>
        </r>
      </text>
    </comment>
    <comment ref="C46" authorId="0">
      <text>
        <r>
          <rPr>
            <sz val="8"/>
            <rFont val="Tahoma"/>
            <family val="2"/>
          </rPr>
          <t>Enter appropriate data in yellow cells.  Your entries for "SUTA tax" will be verified.</t>
        </r>
      </text>
    </comment>
    <comment ref="C48" authorId="0">
      <text>
        <r>
          <rPr>
            <sz val="8"/>
            <rFont val="Tahoma"/>
            <family val="2"/>
          </rPr>
          <t>Round your answers for "SUTA tax" to two decimal places.</t>
        </r>
      </text>
    </comment>
    <comment ref="C61" authorId="0">
      <text>
        <r>
          <rPr>
            <sz val="8"/>
            <rFont val="Tahoma"/>
            <family val="2"/>
          </rPr>
          <t>Round your answers for "Pension contribution" to two decimal places.</t>
        </r>
      </text>
    </comment>
    <comment ref="C54" authorId="0">
      <text>
        <r>
          <rPr>
            <sz val="8"/>
            <rFont val="Tahoma"/>
            <family val="2"/>
          </rPr>
          <t>Enter appropriate data in yellow cells.  Your entries for "Total" will be verified.</t>
        </r>
      </text>
    </comment>
    <comment ref="D11" authorId="0">
      <text>
        <r>
          <rPr>
            <sz val="8"/>
            <rFont val="Tahoma"/>
            <family val="2"/>
          </rPr>
          <t>Enter appropriate data in yellow cells.  Your entries for "Amount subject to tax" and "Social Security tax" will be verified.</t>
        </r>
      </text>
    </comment>
    <comment ref="E11" authorId="0">
      <text>
        <r>
          <rPr>
            <sz val="8"/>
            <rFont val="Tahoma"/>
            <family val="2"/>
          </rPr>
          <t>Enter appropriate data in yellow cells.  Your entries for "Amount subject to tax" and "Social Security tax" will be verified.</t>
        </r>
      </text>
    </comment>
    <comment ref="F11" authorId="0">
      <text>
        <r>
          <rPr>
            <sz val="8"/>
            <rFont val="Tahoma"/>
            <family val="2"/>
          </rPr>
          <t>Enter appropriate data in yellow cells.  Your entries for "Amount subject to tax" and "Social Security tax" will be verified.</t>
        </r>
      </text>
    </comment>
  </commentList>
</comments>
</file>

<file path=xl/sharedStrings.xml><?xml version="1.0" encoding="utf-8"?>
<sst xmlns="http://schemas.openxmlformats.org/spreadsheetml/2006/main" count="100" uniqueCount="60">
  <si>
    <t>Student Name:</t>
  </si>
  <si>
    <t>Class:</t>
  </si>
  <si>
    <t>1.</t>
  </si>
  <si>
    <t>2.</t>
  </si>
  <si>
    <t>Tax</t>
  </si>
  <si>
    <t>Rate</t>
  </si>
  <si>
    <t>Applied to</t>
  </si>
  <si>
    <t>FICA-Social Security</t>
  </si>
  <si>
    <t>First</t>
  </si>
  <si>
    <t>FICA-Medicare</t>
  </si>
  <si>
    <t>FUTA</t>
  </si>
  <si>
    <t>Payroll</t>
  </si>
  <si>
    <t>SUTA</t>
  </si>
  <si>
    <t>Gross</t>
  </si>
  <si>
    <t>Pay</t>
  </si>
  <si>
    <t>Total</t>
  </si>
  <si>
    <t>through</t>
  </si>
  <si>
    <t>WH</t>
  </si>
  <si>
    <t>Maximum base</t>
  </si>
  <si>
    <t>Name</t>
  </si>
  <si>
    <t>8/18</t>
  </si>
  <si>
    <t>Earned through 8/18</t>
  </si>
  <si>
    <t>Amount subject to tax</t>
  </si>
  <si>
    <t>Earned this week</t>
  </si>
  <si>
    <t>Subject to tax</t>
  </si>
  <si>
    <t>Tax rate</t>
  </si>
  <si>
    <t>Weekly health insurance premium</t>
  </si>
  <si>
    <t>Social Security tax</t>
  </si>
  <si>
    <t>Percentage of gross earnings contributed</t>
  </si>
  <si>
    <t xml:space="preserve">  by employer to pension fund</t>
  </si>
  <si>
    <t>Medicare tax</t>
  </si>
  <si>
    <t>Employer's FICA taxes for Social Security:</t>
  </si>
  <si>
    <t>Employer's FUTA taxes:</t>
  </si>
  <si>
    <t>FUTA tax</t>
  </si>
  <si>
    <t>SUTA tax</t>
  </si>
  <si>
    <t>Gross earnings</t>
  </si>
  <si>
    <t>FICA Social Security taxes</t>
  </si>
  <si>
    <t>FICA Medicare taxes</t>
  </si>
  <si>
    <t>Health insurance</t>
  </si>
  <si>
    <t>Employer's total payroll-related expense for each employee:</t>
  </si>
  <si>
    <t>Plus:</t>
  </si>
  <si>
    <t>Pension contribution (8%)</t>
  </si>
  <si>
    <t>Check figures:</t>
  </si>
  <si>
    <t>Current Week</t>
  </si>
  <si>
    <t>PALOMA CO.</t>
  </si>
  <si>
    <t>Dahlia</t>
  </si>
  <si>
    <t>Trey</t>
  </si>
  <si>
    <t>Kiesha</t>
  </si>
  <si>
    <t>Chee</t>
  </si>
  <si>
    <t>Total payroll expense</t>
  </si>
  <si>
    <t>Given Data P10-01A:</t>
  </si>
  <si>
    <t>Problem 10-01A</t>
  </si>
  <si>
    <t xml:space="preserve">(1) </t>
  </si>
  <si>
    <t xml:space="preserve">(2) </t>
  </si>
  <si>
    <t>(3)</t>
  </si>
  <si>
    <t>Would-be subject to tax</t>
  </si>
  <si>
    <t>Pay subject to tax</t>
  </si>
  <si>
    <t>Employer's FICA taxes for Medicare (no limits):</t>
  </si>
  <si>
    <t>Employer's SUTA taxes:</t>
  </si>
  <si>
    <t>All gross pay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</si>
</sst>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 d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General_)"/>
    <numFmt numFmtId="174" formatCode="mm/dd_)"/>
    <numFmt numFmtId="175" formatCode="&quot;$&quot;#,##0;\(&quot;$&quot;#,##0\)"/>
    <numFmt numFmtId="176" formatCode="&quot;$&quot;#,##0.000_);\(&quot;$&quot;#,##0.000\)"/>
    <numFmt numFmtId="177" formatCode="dd\-mmm_)"/>
    <numFmt numFmtId="178" formatCode="0.000%"/>
    <numFmt numFmtId="179" formatCode="&quot;$&quot;#,##0.00"/>
    <numFmt numFmtId="180" formatCode="&quot;$&quot;#,##0.0"/>
    <numFmt numFmtId="181" formatCode="&quot;$&quot;#,##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44"/>
      </left>
      <right style="hair">
        <color indexed="44"/>
      </right>
      <top>
        <color indexed="63"/>
      </top>
      <bottom style="thin"/>
    </border>
    <border>
      <left style="hair">
        <color indexed="44"/>
      </left>
      <right>
        <color indexed="63"/>
      </right>
      <top>
        <color indexed="63"/>
      </top>
      <bottom style="thin"/>
    </border>
    <border>
      <left style="hair">
        <color indexed="44"/>
      </left>
      <right style="hair">
        <color indexed="4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44"/>
      </left>
      <right style="hair">
        <color indexed="44"/>
      </right>
      <top>
        <color indexed="63"/>
      </top>
      <bottom style="double"/>
    </border>
    <border>
      <left style="hair">
        <color indexed="44"/>
      </left>
      <right>
        <color indexed="63"/>
      </right>
      <top>
        <color indexed="63"/>
      </top>
      <bottom style="double"/>
    </border>
    <border>
      <left style="hair">
        <color indexed="44"/>
      </left>
      <right>
        <color indexed="63"/>
      </right>
      <top>
        <color indexed="63"/>
      </top>
      <bottom>
        <color indexed="63"/>
      </bottom>
    </border>
    <border>
      <left style="hair">
        <color indexed="44"/>
      </left>
      <right style="hair">
        <color indexed="44"/>
      </right>
      <top style="thin"/>
      <bottom style="hair">
        <color indexed="44"/>
      </bottom>
    </border>
    <border>
      <left style="hair">
        <color indexed="44"/>
      </left>
      <right>
        <color indexed="63"/>
      </right>
      <top style="thin"/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 style="hair">
        <color indexed="44"/>
      </right>
      <top style="hair">
        <color indexed="44"/>
      </top>
      <bottom style="hair">
        <color indexed="44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0" fillId="0" borderId="0" xfId="0" applyFont="1" applyAlignment="1">
      <alignment/>
    </xf>
    <xf numFmtId="1" fontId="0" fillId="2" borderId="0" xfId="0" applyNumberFormat="1" applyFont="1" applyFill="1" applyBorder="1" applyAlignment="1">
      <alignment/>
    </xf>
    <xf numFmtId="0" fontId="0" fillId="2" borderId="0" xfId="0" applyFill="1" applyAlignment="1" quotePrefix="1">
      <alignment/>
    </xf>
    <xf numFmtId="1" fontId="1" fillId="2" borderId="0" xfId="0" applyNumberFormat="1" applyFont="1" applyFill="1" applyBorder="1" applyAlignment="1">
      <alignment horizontal="centerContinuous"/>
    </xf>
    <xf numFmtId="1" fontId="0" fillId="2" borderId="0" xfId="0" applyNumberFormat="1" applyFont="1" applyFill="1" applyBorder="1" applyAlignment="1">
      <alignment horizontal="centerContinuous"/>
    </xf>
    <xf numFmtId="1" fontId="0" fillId="2" borderId="1" xfId="0" applyNumberFormat="1" applyFont="1" applyFill="1" applyBorder="1" applyAlignment="1">
      <alignment horizontal="center"/>
    </xf>
    <xf numFmtId="169" fontId="0" fillId="2" borderId="0" xfId="17" applyNumberFormat="1" applyFont="1" applyFill="1" applyBorder="1" applyAlignment="1">
      <alignment/>
    </xf>
    <xf numFmtId="167" fontId="0" fillId="2" borderId="0" xfId="15" applyNumberFormat="1" applyFont="1" applyFill="1" applyBorder="1" applyAlignment="1">
      <alignment/>
    </xf>
    <xf numFmtId="1" fontId="0" fillId="2" borderId="0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1" fontId="0" fillId="2" borderId="1" xfId="0" applyNumberFormat="1" applyFont="1" applyFill="1" applyBorder="1" applyAlignment="1" applyProtection="1">
      <alignment horizontal="center"/>
      <protection/>
    </xf>
    <xf numFmtId="1" fontId="0" fillId="2" borderId="0" xfId="0" applyNumberFormat="1" applyFont="1" applyFill="1" applyBorder="1" applyAlignment="1" applyProtection="1" quotePrefix="1">
      <alignment/>
      <protection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>
      <alignment/>
    </xf>
    <xf numFmtId="37" fontId="0" fillId="2" borderId="0" xfId="0" applyNumberFormat="1" applyFont="1" applyFill="1" applyAlignment="1" applyProtection="1">
      <alignment/>
      <protection/>
    </xf>
    <xf numFmtId="5" fontId="0" fillId="2" borderId="0" xfId="0" applyNumberFormat="1" applyFont="1" applyFill="1" applyAlignment="1" applyProtection="1">
      <alignment/>
      <protection/>
    </xf>
    <xf numFmtId="0" fontId="5" fillId="2" borderId="0" xfId="0" applyFont="1" applyFill="1" applyAlignment="1">
      <alignment horizontal="center"/>
    </xf>
    <xf numFmtId="1" fontId="0" fillId="2" borderId="1" xfId="0" applyNumberFormat="1" applyFont="1" applyFill="1" applyBorder="1" applyAlignment="1">
      <alignment/>
    </xf>
    <xf numFmtId="1" fontId="0" fillId="2" borderId="1" xfId="0" applyNumberFormat="1" applyFont="1" applyFill="1" applyBorder="1" applyAlignment="1">
      <alignment horizontal="centerContinuous"/>
    </xf>
    <xf numFmtId="10" fontId="0" fillId="2" borderId="0" xfId="21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 horizontal="right"/>
    </xf>
    <xf numFmtId="1" fontId="0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" fontId="0" fillId="2" borderId="1" xfId="0" applyNumberFormat="1" applyFont="1" applyFill="1" applyBorder="1" applyAlignment="1" applyProtection="1">
      <alignment/>
      <protection/>
    </xf>
    <xf numFmtId="1" fontId="0" fillId="2" borderId="1" xfId="0" applyNumberFormat="1" applyFont="1" applyFill="1" applyBorder="1" applyAlignment="1" applyProtection="1" quotePrefix="1">
      <alignment horizontal="center"/>
      <protection/>
    </xf>
    <xf numFmtId="9" fontId="0" fillId="2" borderId="0" xfId="21" applyFont="1" applyFill="1" applyBorder="1" applyAlignment="1">
      <alignment/>
    </xf>
    <xf numFmtId="44" fontId="0" fillId="2" borderId="0" xfId="17" applyFont="1" applyFill="1" applyBorder="1" applyAlignment="1">
      <alignment/>
    </xf>
    <xf numFmtId="1" fontId="0" fillId="3" borderId="0" xfId="0" applyNumberFormat="1" applyFont="1" applyFill="1" applyBorder="1" applyAlignment="1" applyProtection="1">
      <alignment/>
      <protection/>
    </xf>
    <xf numFmtId="1" fontId="0" fillId="3" borderId="0" xfId="0" applyNumberFormat="1" applyFont="1" applyFill="1" applyBorder="1" applyAlignment="1">
      <alignment/>
    </xf>
    <xf numFmtId="39" fontId="0" fillId="2" borderId="0" xfId="0" applyNumberFormat="1" applyFont="1" applyFill="1" applyAlignment="1" applyProtection="1">
      <alignment horizontal="centerContinuous"/>
      <protection/>
    </xf>
    <xf numFmtId="0" fontId="0" fillId="2" borderId="0" xfId="0" applyFont="1" applyFill="1" applyAlignment="1" quotePrefix="1">
      <alignment/>
    </xf>
    <xf numFmtId="0" fontId="0" fillId="2" borderId="0" xfId="0" applyFont="1" applyFill="1" applyAlignment="1" applyProtection="1" quotePrefix="1">
      <alignment horizontal="left"/>
      <protection/>
    </xf>
    <xf numFmtId="0" fontId="0" fillId="2" borderId="1" xfId="0" applyFont="1" applyFill="1" applyBorder="1" applyAlignment="1" applyProtection="1">
      <alignment horizontal="center"/>
      <protection/>
    </xf>
    <xf numFmtId="177" fontId="0" fillId="2" borderId="1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 horizontal="left"/>
      <protection/>
    </xf>
    <xf numFmtId="7" fontId="0" fillId="2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10" fontId="0" fillId="4" borderId="1" xfId="0" applyNumberFormat="1" applyFont="1" applyFill="1" applyBorder="1" applyAlignment="1" applyProtection="1">
      <alignment/>
      <protection locked="0"/>
    </xf>
    <xf numFmtId="10" fontId="0" fillId="4" borderId="2" xfId="0" applyNumberFormat="1" applyFont="1" applyFill="1" applyBorder="1" applyAlignment="1" applyProtection="1">
      <alignment/>
      <protection locked="0"/>
    </xf>
    <xf numFmtId="10" fontId="0" fillId="4" borderId="3" xfId="0" applyNumberFormat="1" applyFont="1" applyFill="1" applyBorder="1" applyAlignment="1" applyProtection="1">
      <alignment/>
      <protection locked="0"/>
    </xf>
    <xf numFmtId="164" fontId="0" fillId="4" borderId="1" xfId="0" applyNumberFormat="1" applyFont="1" applyFill="1" applyBorder="1" applyAlignment="1" applyProtection="1">
      <alignment/>
      <protection locked="0"/>
    </xf>
    <xf numFmtId="164" fontId="0" fillId="4" borderId="2" xfId="0" applyNumberFormat="1" applyFont="1" applyFill="1" applyBorder="1" applyAlignment="1" applyProtection="1">
      <alignment/>
      <protection locked="0"/>
    </xf>
    <xf numFmtId="164" fontId="0" fillId="4" borderId="3" xfId="0" applyNumberFormat="1" applyFont="1" applyFill="1" applyBorder="1" applyAlignment="1" applyProtection="1">
      <alignment/>
      <protection locked="0"/>
    </xf>
    <xf numFmtId="44" fontId="0" fillId="4" borderId="0" xfId="17" applyNumberFormat="1" applyFont="1" applyFill="1" applyAlignment="1" applyProtection="1">
      <alignment/>
      <protection locked="0"/>
    </xf>
    <xf numFmtId="44" fontId="0" fillId="4" borderId="4" xfId="17" applyNumberFormat="1" applyFont="1" applyFill="1" applyBorder="1" applyAlignment="1" applyProtection="1">
      <alignment/>
      <protection locked="0"/>
    </xf>
    <xf numFmtId="0" fontId="0" fillId="2" borderId="0" xfId="0" applyFont="1" applyFill="1" applyAlignment="1">
      <alignment/>
    </xf>
    <xf numFmtId="42" fontId="0" fillId="2" borderId="0" xfId="17" applyNumberFormat="1" applyFont="1" applyFill="1" applyBorder="1" applyAlignment="1">
      <alignment/>
    </xf>
    <xf numFmtId="42" fontId="0" fillId="2" borderId="0" xfId="15" applyNumberFormat="1" applyFont="1" applyFill="1" applyBorder="1" applyAlignment="1">
      <alignment/>
    </xf>
    <xf numFmtId="42" fontId="0" fillId="2" borderId="0" xfId="17" applyNumberFormat="1" applyFont="1" applyFill="1" applyBorder="1" applyAlignment="1" applyProtection="1">
      <alignment/>
      <protection/>
    </xf>
    <xf numFmtId="41" fontId="0" fillId="2" borderId="0" xfId="15" applyNumberFormat="1" applyFont="1" applyFill="1" applyBorder="1" applyAlignment="1" applyProtection="1">
      <alignment/>
      <protection/>
    </xf>
    <xf numFmtId="41" fontId="0" fillId="2" borderId="0" xfId="15" applyNumberFormat="1" applyFont="1" applyFill="1" applyBorder="1" applyAlignment="1">
      <alignment/>
    </xf>
    <xf numFmtId="44" fontId="0" fillId="2" borderId="0" xfId="17" applyNumberFormat="1" applyFill="1" applyAlignment="1">
      <alignment/>
    </xf>
    <xf numFmtId="44" fontId="0" fillId="2" borderId="0" xfId="15" applyNumberFormat="1" applyFill="1" applyAlignment="1">
      <alignment/>
    </xf>
    <xf numFmtId="42" fontId="0" fillId="4" borderId="5" xfId="0" applyNumberFormat="1" applyFont="1" applyFill="1" applyBorder="1" applyAlignment="1" applyProtection="1">
      <alignment/>
      <protection locked="0"/>
    </xf>
    <xf numFmtId="42" fontId="0" fillId="4" borderId="6" xfId="0" applyNumberFormat="1" applyFont="1" applyFill="1" applyBorder="1" applyAlignment="1" applyProtection="1">
      <alignment/>
      <protection locked="0"/>
    </xf>
    <xf numFmtId="42" fontId="0" fillId="4" borderId="7" xfId="0" applyNumberFormat="1" applyFont="1" applyFill="1" applyBorder="1" applyAlignment="1" applyProtection="1">
      <alignment/>
      <protection locked="0"/>
    </xf>
    <xf numFmtId="42" fontId="0" fillId="4" borderId="8" xfId="0" applyNumberFormat="1" applyFont="1" applyFill="1" applyBorder="1" applyAlignment="1" applyProtection="1">
      <alignment/>
      <protection locked="0"/>
    </xf>
    <xf numFmtId="42" fontId="0" fillId="4" borderId="0" xfId="0" applyNumberFormat="1" applyFont="1" applyFill="1" applyAlignment="1" applyProtection="1">
      <alignment/>
      <protection locked="0"/>
    </xf>
    <xf numFmtId="42" fontId="0" fillId="4" borderId="4" xfId="0" applyNumberFormat="1" applyFont="1" applyFill="1" applyBorder="1" applyAlignment="1" applyProtection="1">
      <alignment/>
      <protection locked="0"/>
    </xf>
    <xf numFmtId="42" fontId="0" fillId="4" borderId="9" xfId="0" applyNumberFormat="1" applyFont="1" applyFill="1" applyBorder="1" applyAlignment="1" applyProtection="1">
      <alignment/>
      <protection locked="0"/>
    </xf>
    <xf numFmtId="42" fontId="0" fillId="4" borderId="10" xfId="0" applyNumberFormat="1" applyFont="1" applyFill="1" applyBorder="1" applyAlignment="1" applyProtection="1">
      <alignment/>
      <protection locked="0"/>
    </xf>
    <xf numFmtId="42" fontId="0" fillId="4" borderId="11" xfId="0" applyNumberFormat="1" applyFont="1" applyFill="1" applyBorder="1" applyAlignment="1" applyProtection="1">
      <alignment/>
      <protection locked="0"/>
    </xf>
    <xf numFmtId="42" fontId="0" fillId="4" borderId="0" xfId="17" applyNumberFormat="1" applyFont="1" applyFill="1" applyAlignment="1" applyProtection="1">
      <alignment/>
      <protection locked="0"/>
    </xf>
    <xf numFmtId="42" fontId="0" fillId="4" borderId="4" xfId="17" applyNumberFormat="1" applyFont="1" applyFill="1" applyBorder="1" applyAlignment="1" applyProtection="1">
      <alignment/>
      <protection locked="0"/>
    </xf>
    <xf numFmtId="42" fontId="0" fillId="4" borderId="9" xfId="17" applyNumberFormat="1" applyFont="1" applyFill="1" applyBorder="1" applyAlignment="1" applyProtection="1">
      <alignment/>
      <protection locked="0"/>
    </xf>
    <xf numFmtId="41" fontId="0" fillId="4" borderId="1" xfId="0" applyNumberFormat="1" applyFont="1" applyFill="1" applyBorder="1" applyAlignment="1" applyProtection="1">
      <alignment/>
      <protection locked="0"/>
    </xf>
    <xf numFmtId="41" fontId="0" fillId="4" borderId="2" xfId="0" applyNumberFormat="1" applyFont="1" applyFill="1" applyBorder="1" applyAlignment="1" applyProtection="1">
      <alignment/>
      <protection locked="0"/>
    </xf>
    <xf numFmtId="41" fontId="0" fillId="4" borderId="3" xfId="0" applyNumberFormat="1" applyFont="1" applyFill="1" applyBorder="1" applyAlignment="1" applyProtection="1">
      <alignment/>
      <protection locked="0"/>
    </xf>
    <xf numFmtId="41" fontId="0" fillId="4" borderId="12" xfId="15" applyNumberFormat="1" applyFont="1" applyFill="1" applyBorder="1" applyAlignment="1" applyProtection="1">
      <alignment/>
      <protection locked="0"/>
    </xf>
    <xf numFmtId="41" fontId="0" fillId="4" borderId="13" xfId="15" applyNumberFormat="1" applyFont="1" applyFill="1" applyBorder="1" applyAlignment="1" applyProtection="1">
      <alignment/>
      <protection locked="0"/>
    </xf>
    <xf numFmtId="41" fontId="0" fillId="4" borderId="14" xfId="15" applyNumberFormat="1" applyFont="1" applyFill="1" applyBorder="1" applyAlignment="1" applyProtection="1">
      <alignment/>
      <protection locked="0"/>
    </xf>
    <xf numFmtId="41" fontId="0" fillId="4" borderId="1" xfId="15" applyNumberFormat="1" applyFont="1" applyFill="1" applyBorder="1" applyAlignment="1" applyProtection="1">
      <alignment/>
      <protection locked="0"/>
    </xf>
    <xf numFmtId="41" fontId="0" fillId="4" borderId="2" xfId="15" applyNumberFormat="1" applyFont="1" applyFill="1" applyBorder="1" applyAlignment="1" applyProtection="1">
      <alignment/>
      <protection locked="0"/>
    </xf>
    <xf numFmtId="41" fontId="0" fillId="4" borderId="3" xfId="15" applyNumberFormat="1" applyFont="1" applyFill="1" applyBorder="1" applyAlignment="1" applyProtection="1">
      <alignment/>
      <protection locked="0"/>
    </xf>
    <xf numFmtId="43" fontId="0" fillId="4" borderId="0" xfId="0" applyNumberFormat="1" applyFont="1" applyFill="1" applyAlignment="1" applyProtection="1">
      <alignment/>
      <protection locked="0"/>
    </xf>
    <xf numFmtId="43" fontId="0" fillId="4" borderId="12" xfId="0" applyNumberFormat="1" applyFont="1" applyFill="1" applyBorder="1" applyAlignment="1" applyProtection="1">
      <alignment/>
      <protection locked="0"/>
    </xf>
    <xf numFmtId="43" fontId="0" fillId="4" borderId="13" xfId="0" applyNumberFormat="1" applyFont="1" applyFill="1" applyBorder="1" applyAlignment="1" applyProtection="1">
      <alignment/>
      <protection locked="0"/>
    </xf>
    <xf numFmtId="43" fontId="0" fillId="4" borderId="15" xfId="0" applyNumberFormat="1" applyFont="1" applyFill="1" applyBorder="1" applyAlignment="1" applyProtection="1">
      <alignment/>
      <protection locked="0"/>
    </xf>
    <xf numFmtId="43" fontId="0" fillId="4" borderId="1" xfId="0" applyNumberFormat="1" applyFont="1" applyFill="1" applyBorder="1" applyAlignment="1" applyProtection="1">
      <alignment/>
      <protection locked="0"/>
    </xf>
    <xf numFmtId="43" fontId="0" fillId="4" borderId="2" xfId="0" applyNumberFormat="1" applyFont="1" applyFill="1" applyBorder="1" applyAlignment="1" applyProtection="1">
      <alignment/>
      <protection locked="0"/>
    </xf>
    <xf numFmtId="44" fontId="0" fillId="4" borderId="6" xfId="0" applyNumberFormat="1" applyFont="1" applyFill="1" applyBorder="1" applyAlignment="1" applyProtection="1">
      <alignment/>
      <protection locked="0"/>
    </xf>
    <xf numFmtId="44" fontId="0" fillId="4" borderId="7" xfId="0" applyNumberFormat="1" applyFont="1" applyFill="1" applyBorder="1" applyAlignment="1" applyProtection="1">
      <alignment/>
      <protection locked="0"/>
    </xf>
    <xf numFmtId="44" fontId="0" fillId="4" borderId="8" xfId="0" applyNumberFormat="1" applyFont="1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showGridLines="0" tabSelected="1" workbookViewId="0" topLeftCell="A1">
      <selection activeCell="F1" sqref="F1"/>
    </sheetView>
  </sheetViews>
  <sheetFormatPr defaultColWidth="9.140625" defaultRowHeight="12.75"/>
  <cols>
    <col min="1" max="1" width="2.7109375" style="4" bestFit="1" customWidth="1"/>
    <col min="2" max="2" width="23.7109375" style="4" customWidth="1"/>
    <col min="3" max="7" width="10.7109375" style="4" customWidth="1"/>
    <col min="8" max="8" width="2.7109375" style="4" customWidth="1"/>
    <col min="9" max="16384" width="9.140625" style="4" customWidth="1"/>
  </cols>
  <sheetData>
    <row r="1" spans="5:6" ht="12.75">
      <c r="E1" s="1" t="s">
        <v>0</v>
      </c>
      <c r="F1" s="40"/>
    </row>
    <row r="2" spans="5:6" ht="12.75">
      <c r="E2" s="1" t="s">
        <v>1</v>
      </c>
      <c r="F2" s="40"/>
    </row>
    <row r="3" spans="5:6" ht="12.75">
      <c r="E3" s="2"/>
      <c r="F3" s="3" t="s">
        <v>51</v>
      </c>
    </row>
    <row r="4" ht="12.75"/>
    <row r="5" spans="1:8" ht="12.75">
      <c r="A5" s="7" t="s">
        <v>44</v>
      </c>
      <c r="B5" s="16"/>
      <c r="C5" s="16"/>
      <c r="D5" s="16"/>
      <c r="E5" s="16"/>
      <c r="F5" s="16"/>
      <c r="G5" s="16"/>
      <c r="H5" s="49"/>
    </row>
    <row r="6" spans="1:8" ht="12.75">
      <c r="A6" s="16" t="s">
        <v>11</v>
      </c>
      <c r="B6" s="16"/>
      <c r="C6" s="16"/>
      <c r="D6" s="16"/>
      <c r="E6" s="16"/>
      <c r="F6" s="33"/>
      <c r="G6" s="16"/>
      <c r="H6" s="49"/>
    </row>
    <row r="7" spans="1:8" ht="12.75">
      <c r="A7" s="17"/>
      <c r="B7" s="17"/>
      <c r="C7" s="17"/>
      <c r="D7" s="17"/>
      <c r="E7" s="17"/>
      <c r="F7" s="18"/>
      <c r="G7" s="17"/>
      <c r="H7" s="49"/>
    </row>
    <row r="8" spans="1:8" ht="12.75">
      <c r="A8" s="34" t="s">
        <v>2</v>
      </c>
      <c r="B8" s="35" t="s">
        <v>31</v>
      </c>
      <c r="C8" s="18"/>
      <c r="D8" s="18"/>
      <c r="E8" s="18"/>
      <c r="F8" s="18"/>
      <c r="G8" s="19"/>
      <c r="H8" s="49"/>
    </row>
    <row r="9" spans="1:8" ht="12.75">
      <c r="A9" s="17"/>
      <c r="B9" s="17"/>
      <c r="C9" s="17"/>
      <c r="D9" s="17"/>
      <c r="E9" s="17"/>
      <c r="F9" s="17"/>
      <c r="G9" s="17"/>
      <c r="H9" s="49"/>
    </row>
    <row r="10" spans="1:8" ht="12.75">
      <c r="A10" s="17"/>
      <c r="B10" s="17"/>
      <c r="C10" s="36" t="s">
        <v>45</v>
      </c>
      <c r="D10" s="36" t="s">
        <v>46</v>
      </c>
      <c r="E10" s="37" t="s">
        <v>47</v>
      </c>
      <c r="F10" s="37" t="s">
        <v>48</v>
      </c>
      <c r="G10" s="37" t="s">
        <v>15</v>
      </c>
      <c r="H10" s="49"/>
    </row>
    <row r="11" spans="1:8" ht="12.75">
      <c r="A11" s="17"/>
      <c r="B11" s="38" t="s">
        <v>18</v>
      </c>
      <c r="C11" s="57"/>
      <c r="D11" s="57"/>
      <c r="E11" s="57"/>
      <c r="F11" s="57"/>
      <c r="G11" s="18"/>
      <c r="H11" s="49"/>
    </row>
    <row r="12" spans="1:8" ht="12.75">
      <c r="A12" s="17"/>
      <c r="B12" s="38" t="s">
        <v>21</v>
      </c>
      <c r="C12" s="69"/>
      <c r="D12" s="70"/>
      <c r="E12" s="69"/>
      <c r="F12" s="71"/>
      <c r="G12" s="18"/>
      <c r="H12" s="49"/>
    </row>
    <row r="13" spans="1:8" ht="13.5" thickBot="1">
      <c r="A13" s="17"/>
      <c r="B13" s="38" t="s">
        <v>55</v>
      </c>
      <c r="C13" s="58"/>
      <c r="D13" s="59"/>
      <c r="E13" s="58"/>
      <c r="F13" s="60"/>
      <c r="G13" s="18"/>
      <c r="H13" s="49"/>
    </row>
    <row r="14" spans="1:8" ht="13.5" thickTop="1">
      <c r="A14" s="17"/>
      <c r="B14" s="38"/>
      <c r="C14" s="20">
        <f>IF(C13="","",IF(C13=800,"Correct!","Try again!"))</f>
      </c>
      <c r="D14" s="20">
        <f>IF(D13="","",IF(D13=75100,"Correct!","Try again!"))</f>
      </c>
      <c r="E14" s="20">
        <f>IF(E13="","",IF(E13=99950,"Correct!","Try again!"))</f>
      </c>
      <c r="F14" s="20">
        <f>IF(F13="","",IF(F13=105550,"Correct!","Try again!"))</f>
      </c>
      <c r="G14" s="18"/>
      <c r="H14" s="49"/>
    </row>
    <row r="15" spans="1:8" ht="12.75">
      <c r="A15" s="17"/>
      <c r="B15" s="17"/>
      <c r="C15" s="18"/>
      <c r="D15" s="18"/>
      <c r="E15" s="18"/>
      <c r="F15" s="18"/>
      <c r="G15" s="18"/>
      <c r="H15" s="49"/>
    </row>
    <row r="16" spans="1:8" ht="12.75">
      <c r="A16" s="17"/>
      <c r="B16" s="38" t="s">
        <v>23</v>
      </c>
      <c r="C16" s="61"/>
      <c r="D16" s="62"/>
      <c r="E16" s="61"/>
      <c r="F16" s="63"/>
      <c r="G16" s="18"/>
      <c r="H16" s="49"/>
    </row>
    <row r="17" spans="1:8" ht="12.75">
      <c r="A17" s="17"/>
      <c r="B17" s="38" t="s">
        <v>56</v>
      </c>
      <c r="C17" s="72"/>
      <c r="D17" s="73"/>
      <c r="E17" s="72"/>
      <c r="F17" s="74"/>
      <c r="G17" s="18"/>
      <c r="H17" s="49"/>
    </row>
    <row r="18" spans="1:8" ht="12.75">
      <c r="A18" s="17"/>
      <c r="B18" s="38" t="s">
        <v>25</v>
      </c>
      <c r="C18" s="41"/>
      <c r="D18" s="42"/>
      <c r="E18" s="41"/>
      <c r="F18" s="43"/>
      <c r="G18" s="18"/>
      <c r="H18" s="49"/>
    </row>
    <row r="19" spans="1:8" ht="13.5" thickBot="1">
      <c r="A19" s="17"/>
      <c r="B19" s="38" t="s">
        <v>27</v>
      </c>
      <c r="C19" s="84"/>
      <c r="D19" s="85"/>
      <c r="E19" s="84"/>
      <c r="F19" s="86"/>
      <c r="G19" s="86"/>
      <c r="H19" s="49"/>
    </row>
    <row r="20" spans="1:8" ht="13.5" thickTop="1">
      <c r="A20" s="17"/>
      <c r="B20" s="38"/>
      <c r="C20" s="20">
        <f>IF(C19="","",IF(C19=49.6,"Correct!","Try again!"))</f>
      </c>
      <c r="D20" s="20">
        <f>IF(D19="","",IF(D19=62,"Correct!","Try again!"))</f>
      </c>
      <c r="E20" s="20">
        <f>IF(E19="","",IF(E19=34.1,"Correct!","Try again!"))</f>
      </c>
      <c r="F20" s="20">
        <f>IF(F19="","",IF(F19=31,"Correct!","Try again!"))</f>
      </c>
      <c r="G20" s="20">
        <f>IF(G19="","",IF(G19=176.7,"Correct!","Try again!"))</f>
      </c>
      <c r="H20" s="49"/>
    </row>
    <row r="21" spans="1:8" ht="12.75">
      <c r="A21" s="17"/>
      <c r="B21" s="17"/>
      <c r="C21" s="18"/>
      <c r="D21" s="18"/>
      <c r="E21" s="18"/>
      <c r="F21" s="18"/>
      <c r="G21" s="18"/>
      <c r="H21" s="49"/>
    </row>
    <row r="22" spans="1:8" ht="12.75">
      <c r="A22" s="38" t="s">
        <v>3</v>
      </c>
      <c r="B22" s="35" t="s">
        <v>57</v>
      </c>
      <c r="C22" s="18"/>
      <c r="D22" s="18"/>
      <c r="E22" s="18"/>
      <c r="F22" s="18"/>
      <c r="G22" s="18"/>
      <c r="H22" s="49"/>
    </row>
    <row r="23" spans="1:8" ht="12.75">
      <c r="A23" s="17"/>
      <c r="B23" s="17"/>
      <c r="C23" s="18"/>
      <c r="D23" s="18"/>
      <c r="E23" s="18"/>
      <c r="F23" s="18"/>
      <c r="G23" s="18"/>
      <c r="H23" s="49"/>
    </row>
    <row r="24" spans="1:8" ht="12.75">
      <c r="A24" s="17"/>
      <c r="B24" s="17"/>
      <c r="C24" s="36" t="s">
        <v>45</v>
      </c>
      <c r="D24" s="36" t="s">
        <v>46</v>
      </c>
      <c r="E24" s="37" t="s">
        <v>47</v>
      </c>
      <c r="F24" s="37" t="s">
        <v>48</v>
      </c>
      <c r="G24" s="37" t="s">
        <v>15</v>
      </c>
      <c r="H24" s="49"/>
    </row>
    <row r="25" spans="1:8" ht="12.75">
      <c r="A25" s="17"/>
      <c r="B25" s="38" t="s">
        <v>23</v>
      </c>
      <c r="C25" s="57"/>
      <c r="D25" s="64"/>
      <c r="E25" s="57"/>
      <c r="F25" s="65"/>
      <c r="G25" s="18"/>
      <c r="H25" s="49"/>
    </row>
    <row r="26" spans="1:8" ht="12.75">
      <c r="A26" s="17"/>
      <c r="B26" s="38" t="s">
        <v>25</v>
      </c>
      <c r="C26" s="41"/>
      <c r="D26" s="42"/>
      <c r="E26" s="41"/>
      <c r="F26" s="43"/>
      <c r="G26" s="18"/>
      <c r="H26" s="49"/>
    </row>
    <row r="27" spans="1:8" ht="13.5" thickBot="1">
      <c r="A27" s="17"/>
      <c r="B27" s="38" t="s">
        <v>30</v>
      </c>
      <c r="C27" s="84"/>
      <c r="D27" s="85"/>
      <c r="E27" s="84"/>
      <c r="F27" s="86"/>
      <c r="G27" s="86"/>
      <c r="H27" s="49"/>
    </row>
    <row r="28" spans="1:8" ht="13.5" thickTop="1">
      <c r="A28" s="17"/>
      <c r="B28" s="38"/>
      <c r="C28" s="20">
        <f>IF(C27="","",IF(C27=40.6,"Correct!","Try again!"))</f>
      </c>
      <c r="D28" s="20">
        <f>IF(D27="","",IF(D27=14.5,"Correct!","Try again!"))</f>
      </c>
      <c r="E28" s="20">
        <f>IF(E27="","",IF(E27=7.98,"Correct!","Try again!"))</f>
      </c>
      <c r="F28" s="20">
        <f>IF(F27="","",IF(F27=7.25,"Correct!","Try again!"))</f>
      </c>
      <c r="G28" s="20">
        <f>IF(G27="","",IF(G27=70.33,"Correct!","Try again!"))</f>
      </c>
      <c r="H28" s="49"/>
    </row>
    <row r="29" spans="1:8" ht="12.75">
      <c r="A29" s="17"/>
      <c r="B29" s="17"/>
      <c r="C29" s="17"/>
      <c r="D29" s="17"/>
      <c r="E29" s="17"/>
      <c r="F29" s="17"/>
      <c r="G29" s="17"/>
      <c r="H29" s="49"/>
    </row>
    <row r="30" spans="1:8" ht="12.75">
      <c r="A30" s="38">
        <v>3</v>
      </c>
      <c r="B30" s="35" t="s">
        <v>32</v>
      </c>
      <c r="C30" s="18"/>
      <c r="D30" s="18"/>
      <c r="E30" s="18"/>
      <c r="F30" s="18"/>
      <c r="G30" s="18"/>
      <c r="H30" s="49"/>
    </row>
    <row r="31" spans="1:8" ht="12.75">
      <c r="A31" s="17"/>
      <c r="B31" s="17"/>
      <c r="C31" s="17"/>
      <c r="D31" s="17"/>
      <c r="E31" s="17"/>
      <c r="F31" s="17"/>
      <c r="G31" s="17"/>
      <c r="H31" s="49"/>
    </row>
    <row r="32" spans="1:8" ht="12.75">
      <c r="A32" s="17"/>
      <c r="B32" s="17"/>
      <c r="C32" s="36" t="s">
        <v>45</v>
      </c>
      <c r="D32" s="36" t="s">
        <v>46</v>
      </c>
      <c r="E32" s="37" t="s">
        <v>47</v>
      </c>
      <c r="F32" s="37" t="s">
        <v>48</v>
      </c>
      <c r="G32" s="37" t="s">
        <v>15</v>
      </c>
      <c r="H32" s="49"/>
    </row>
    <row r="33" spans="1:8" ht="12.75">
      <c r="A33" s="17"/>
      <c r="B33" s="38" t="s">
        <v>18</v>
      </c>
      <c r="C33" s="57"/>
      <c r="D33" s="64"/>
      <c r="E33" s="57"/>
      <c r="F33" s="65"/>
      <c r="G33" s="18"/>
      <c r="H33" s="49"/>
    </row>
    <row r="34" spans="1:8" ht="12.75">
      <c r="A34" s="17"/>
      <c r="B34" s="38" t="s">
        <v>21</v>
      </c>
      <c r="C34" s="75"/>
      <c r="D34" s="76"/>
      <c r="E34" s="75"/>
      <c r="F34" s="77"/>
      <c r="G34" s="18"/>
      <c r="H34" s="49"/>
    </row>
    <row r="35" spans="1:8" ht="12.75">
      <c r="A35" s="17"/>
      <c r="B35" s="38" t="s">
        <v>22</v>
      </c>
      <c r="C35" s="61"/>
      <c r="D35" s="62"/>
      <c r="E35" s="61"/>
      <c r="F35" s="63"/>
      <c r="G35" s="39"/>
      <c r="H35" s="49"/>
    </row>
    <row r="36" spans="1:8" ht="12.75">
      <c r="A36" s="17"/>
      <c r="B36" s="17"/>
      <c r="C36" s="20">
        <f>IF(C35="","",IF(C35=0,"Correct!","Try again!"))</f>
      </c>
      <c r="D36" s="20">
        <f>IF(D35="","",IF(D35=0,"Correct!","Try again!"))</f>
      </c>
      <c r="E36" s="20">
        <f>IF(E35="","",IF(E35=150,"Correct!","Try again!"))</f>
      </c>
      <c r="F36" s="20">
        <f>IF(F35="","",IF(F35=5750,"Correct!","Try again!"))</f>
      </c>
      <c r="G36" s="18"/>
      <c r="H36" s="49"/>
    </row>
    <row r="37" spans="1:8" ht="12.75">
      <c r="A37" s="17"/>
      <c r="B37" s="38" t="s">
        <v>23</v>
      </c>
      <c r="C37" s="66"/>
      <c r="D37" s="67"/>
      <c r="E37" s="66"/>
      <c r="F37" s="68"/>
      <c r="G37" s="18"/>
      <c r="H37" s="49"/>
    </row>
    <row r="38" spans="1:8" ht="12.75">
      <c r="A38" s="17"/>
      <c r="B38" s="38" t="s">
        <v>56</v>
      </c>
      <c r="C38" s="72"/>
      <c r="D38" s="73"/>
      <c r="E38" s="72"/>
      <c r="F38" s="74"/>
      <c r="G38" s="18"/>
      <c r="H38" s="49"/>
    </row>
    <row r="39" spans="1:8" ht="12.75">
      <c r="A39" s="17"/>
      <c r="B39" s="38" t="s">
        <v>25</v>
      </c>
      <c r="C39" s="44"/>
      <c r="D39" s="45"/>
      <c r="E39" s="44"/>
      <c r="F39" s="46"/>
      <c r="G39" s="18"/>
      <c r="H39" s="49"/>
    </row>
    <row r="40" spans="1:8" ht="13.5" thickBot="1">
      <c r="A40" s="17"/>
      <c r="B40" s="38" t="s">
        <v>33</v>
      </c>
      <c r="C40" s="84"/>
      <c r="D40" s="85"/>
      <c r="E40" s="84"/>
      <c r="F40" s="86"/>
      <c r="G40" s="86"/>
      <c r="H40" s="49"/>
    </row>
    <row r="41" spans="1:8" ht="13.5" thickTop="1">
      <c r="A41" s="17"/>
      <c r="B41" s="17"/>
      <c r="C41" s="20">
        <f>IF(C40="","",IF(C40=0,"Correct!","Try again!"))</f>
      </c>
      <c r="D41" s="20">
        <f>IF(D40="","",IF(D40=0,"Correct!","Try again!"))</f>
      </c>
      <c r="E41" s="20">
        <f>IF(E40="","",IF(E40=1.2,"Correct!","Try again!"))</f>
      </c>
      <c r="F41" s="20">
        <f>IF(F40="","",IF(F40=4,"Correct!","Try again!"))</f>
      </c>
      <c r="G41" s="20">
        <f>IF(G40="","",IF(G40=5.2,"Correct!","Try again!"))</f>
      </c>
      <c r="H41" s="49"/>
    </row>
    <row r="42" spans="1:8" ht="12.75">
      <c r="A42" s="17"/>
      <c r="B42" s="17"/>
      <c r="C42" s="17"/>
      <c r="D42" s="17"/>
      <c r="E42" s="17"/>
      <c r="F42" s="17"/>
      <c r="G42" s="17"/>
      <c r="H42" s="49"/>
    </row>
    <row r="43" spans="1:8" ht="12.75">
      <c r="A43" s="38">
        <v>4</v>
      </c>
      <c r="B43" s="35" t="s">
        <v>58</v>
      </c>
      <c r="C43" s="18"/>
      <c r="D43" s="18"/>
      <c r="E43" s="18"/>
      <c r="F43" s="18"/>
      <c r="G43" s="18"/>
      <c r="H43" s="49"/>
    </row>
    <row r="44" spans="1:8" ht="12.75">
      <c r="A44" s="17"/>
      <c r="B44" s="17"/>
      <c r="C44" s="18"/>
      <c r="D44" s="18"/>
      <c r="E44" s="18"/>
      <c r="F44" s="18"/>
      <c r="G44" s="18"/>
      <c r="H44" s="49"/>
    </row>
    <row r="45" spans="1:8" ht="12.75">
      <c r="A45" s="17"/>
      <c r="B45" s="17"/>
      <c r="C45" s="36" t="s">
        <v>45</v>
      </c>
      <c r="D45" s="36" t="s">
        <v>46</v>
      </c>
      <c r="E45" s="37" t="s">
        <v>47</v>
      </c>
      <c r="F45" s="37" t="s">
        <v>48</v>
      </c>
      <c r="G45" s="37" t="s">
        <v>15</v>
      </c>
      <c r="H45" s="49"/>
    </row>
    <row r="46" spans="1:8" ht="12.75">
      <c r="A46" s="17"/>
      <c r="B46" s="38" t="s">
        <v>24</v>
      </c>
      <c r="C46" s="57"/>
      <c r="D46" s="64"/>
      <c r="E46" s="57"/>
      <c r="F46" s="65"/>
      <c r="G46" s="18"/>
      <c r="H46" s="49"/>
    </row>
    <row r="47" spans="1:8" ht="12.75">
      <c r="A47" s="17"/>
      <c r="B47" s="38" t="s">
        <v>25</v>
      </c>
      <c r="C47" s="41"/>
      <c r="D47" s="42"/>
      <c r="E47" s="41"/>
      <c r="F47" s="43"/>
      <c r="G47" s="18"/>
      <c r="H47" s="49"/>
    </row>
    <row r="48" spans="1:8" ht="13.5" thickBot="1">
      <c r="A48" s="17"/>
      <c r="B48" s="38" t="s">
        <v>34</v>
      </c>
      <c r="C48" s="84"/>
      <c r="D48" s="85"/>
      <c r="E48" s="84"/>
      <c r="F48" s="86"/>
      <c r="G48" s="86"/>
      <c r="H48" s="49"/>
    </row>
    <row r="49" spans="1:8" ht="13.5" thickTop="1">
      <c r="A49" s="17"/>
      <c r="B49" s="38"/>
      <c r="C49" s="20">
        <f>IF(C48="","",IF(C48=0,"Correct!","Try again!"))</f>
      </c>
      <c r="D49" s="20">
        <f>IF(D48="","",IF(D48=0,"Correct!","Try again!"))</f>
      </c>
      <c r="E49" s="20">
        <f>IF(E48="","",IF(E48=3.23,"Correct!","Try again!"))</f>
      </c>
      <c r="F49" s="20">
        <f>IF(F48="","",IF(F48=10.75,"Correct!","Try again!"))</f>
      </c>
      <c r="G49" s="20">
        <f>IF(G48="","",IF(G48=13.98,"Correct!","Try again!"))</f>
      </c>
      <c r="H49" s="49"/>
    </row>
    <row r="50" spans="1:8" ht="12.75">
      <c r="A50" s="17"/>
      <c r="B50" s="17"/>
      <c r="C50" s="18"/>
      <c r="D50" s="18"/>
      <c r="E50" s="18"/>
      <c r="F50" s="18"/>
      <c r="G50" s="18"/>
      <c r="H50" s="49"/>
    </row>
    <row r="51" spans="1:8" ht="12.75">
      <c r="A51" s="38">
        <v>5</v>
      </c>
      <c r="B51" s="35" t="s">
        <v>39</v>
      </c>
      <c r="C51" s="18"/>
      <c r="D51" s="18"/>
      <c r="E51" s="18"/>
      <c r="F51" s="18"/>
      <c r="G51" s="18"/>
      <c r="H51" s="49"/>
    </row>
    <row r="52" spans="1:8" ht="12.75">
      <c r="A52" s="17"/>
      <c r="B52" s="17"/>
      <c r="C52" s="18"/>
      <c r="D52" s="18"/>
      <c r="E52" s="18"/>
      <c r="F52" s="18"/>
      <c r="G52" s="18"/>
      <c r="H52" s="49"/>
    </row>
    <row r="53" spans="1:8" ht="12.75">
      <c r="A53" s="17"/>
      <c r="B53" s="17"/>
      <c r="C53" s="36" t="s">
        <v>45</v>
      </c>
      <c r="D53" s="36" t="s">
        <v>46</v>
      </c>
      <c r="E53" s="37" t="s">
        <v>47</v>
      </c>
      <c r="F53" s="37" t="s">
        <v>48</v>
      </c>
      <c r="G53" s="37" t="s">
        <v>15</v>
      </c>
      <c r="H53" s="49"/>
    </row>
    <row r="54" spans="1:8" ht="12.75">
      <c r="A54" s="17"/>
      <c r="B54" s="38" t="s">
        <v>35</v>
      </c>
      <c r="C54" s="47"/>
      <c r="D54" s="48"/>
      <c r="E54" s="47"/>
      <c r="F54" s="48"/>
      <c r="G54" s="47"/>
      <c r="H54" s="49"/>
    </row>
    <row r="55" spans="1:8" ht="12.75">
      <c r="A55" s="17"/>
      <c r="B55" s="38" t="s">
        <v>40</v>
      </c>
      <c r="C55" s="17"/>
      <c r="D55" s="18"/>
      <c r="E55" s="18"/>
      <c r="F55" s="18"/>
      <c r="G55" s="18"/>
      <c r="H55" s="49"/>
    </row>
    <row r="56" spans="1:8" ht="12.75">
      <c r="A56" s="17"/>
      <c r="B56" s="38" t="s">
        <v>36</v>
      </c>
      <c r="C56" s="78"/>
      <c r="D56" s="78"/>
      <c r="E56" s="78"/>
      <c r="F56" s="78"/>
      <c r="G56" s="78"/>
      <c r="H56" s="49"/>
    </row>
    <row r="57" spans="1:8" ht="12.75">
      <c r="A57" s="17"/>
      <c r="B57" s="35" t="s">
        <v>37</v>
      </c>
      <c r="C57" s="79"/>
      <c r="D57" s="79"/>
      <c r="E57" s="79"/>
      <c r="F57" s="79"/>
      <c r="G57" s="79"/>
      <c r="H57" s="49"/>
    </row>
    <row r="58" spans="1:8" ht="12.75">
      <c r="A58" s="17"/>
      <c r="B58" s="38" t="s">
        <v>33</v>
      </c>
      <c r="C58" s="79"/>
      <c r="D58" s="80"/>
      <c r="E58" s="79"/>
      <c r="F58" s="80"/>
      <c r="G58" s="79"/>
      <c r="H58" s="49"/>
    </row>
    <row r="59" spans="1:8" ht="12.75">
      <c r="A59" s="17"/>
      <c r="B59" s="38" t="s">
        <v>34</v>
      </c>
      <c r="C59" s="79"/>
      <c r="D59" s="80"/>
      <c r="E59" s="79"/>
      <c r="F59" s="80"/>
      <c r="G59" s="79"/>
      <c r="H59" s="49"/>
    </row>
    <row r="60" spans="1:8" ht="12.75">
      <c r="A60" s="17"/>
      <c r="B60" s="38" t="s">
        <v>38</v>
      </c>
      <c r="C60" s="81"/>
      <c r="D60" s="81"/>
      <c r="E60" s="81"/>
      <c r="F60" s="81"/>
      <c r="G60" s="79"/>
      <c r="H60" s="49"/>
    </row>
    <row r="61" spans="1:8" ht="12.75">
      <c r="A61" s="17"/>
      <c r="B61" s="38" t="s">
        <v>41</v>
      </c>
      <c r="C61" s="82"/>
      <c r="D61" s="83"/>
      <c r="E61" s="82"/>
      <c r="F61" s="83"/>
      <c r="G61" s="82"/>
      <c r="H61" s="49"/>
    </row>
    <row r="62" spans="1:8" ht="13.5" thickBot="1">
      <c r="A62" s="17"/>
      <c r="B62" s="38" t="s">
        <v>49</v>
      </c>
      <c r="C62" s="84"/>
      <c r="D62" s="85"/>
      <c r="E62" s="84"/>
      <c r="F62" s="85"/>
      <c r="G62" s="84"/>
      <c r="H62" s="49"/>
    </row>
    <row r="63" spans="1:8" ht="13.5" thickTop="1">
      <c r="A63" s="49"/>
      <c r="B63" s="49"/>
      <c r="C63" s="20">
        <f>IF(C62="","",IF(C62=3131.2,"Correct!","Try again!"))</f>
      </c>
      <c r="D63" s="20">
        <f>IF(D62="","",IF(D62=1173.5,"Correct!","Try again!"))</f>
      </c>
      <c r="E63" s="20">
        <f>IF(E62="","",IF(E62=657.51,"Correct!","Try again!"))</f>
      </c>
      <c r="F63" s="20">
        <f>IF(F62="","",IF(F62=610,"Correct!","Try again!"))</f>
      </c>
      <c r="G63" s="20">
        <f>IF(G62="","",IF(G62=5572.21,"Correct!","Try again!"))</f>
      </c>
      <c r="H63" s="49"/>
    </row>
  </sheetData>
  <sheetProtection password="C690" sheet="1" objects="1" scenarios="1" selectLockedCells="1"/>
  <printOptions horizontalCentered="1"/>
  <pageMargins left="0" right="0" top="0.52" bottom="0.51" header="0.5" footer="0.5"/>
  <pageSetup horizontalDpi="600" verticalDpi="600" orientation="portrait" r:id="rId3"/>
  <rowBreaks count="1" manualBreakCount="1">
    <brk id="4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showGridLines="0" workbookViewId="0" topLeftCell="A1">
      <selection activeCell="A1" sqref="A1"/>
    </sheetView>
  </sheetViews>
  <sheetFormatPr defaultColWidth="9.140625" defaultRowHeight="12.75"/>
  <cols>
    <col min="1" max="5" width="12.7109375" style="0" customWidth="1"/>
    <col min="6" max="6" width="2.7109375" style="0" customWidth="1"/>
  </cols>
  <sheetData>
    <row r="1" spans="1:5" ht="12.75">
      <c r="A1" s="31" t="s">
        <v>50</v>
      </c>
      <c r="B1" s="31"/>
      <c r="C1" s="32"/>
      <c r="D1" s="32"/>
      <c r="E1" s="32"/>
    </row>
    <row r="2" spans="1:5" ht="12.75">
      <c r="A2" s="32"/>
      <c r="B2" s="32"/>
      <c r="C2" s="32"/>
      <c r="D2" s="32"/>
      <c r="E2" s="32"/>
    </row>
    <row r="3" spans="1:6" ht="12.75">
      <c r="A3" s="7" t="s">
        <v>44</v>
      </c>
      <c r="B3" s="7"/>
      <c r="C3" s="8"/>
      <c r="D3" s="8"/>
      <c r="E3" s="8"/>
      <c r="F3" s="26"/>
    </row>
    <row r="4" spans="1:6" ht="12.75">
      <c r="A4" s="5"/>
      <c r="B4" s="5"/>
      <c r="C4" s="5"/>
      <c r="D4" s="5"/>
      <c r="E4" s="5"/>
      <c r="F4" s="26"/>
    </row>
    <row r="5" spans="1:6" ht="12.75">
      <c r="A5" s="21" t="s">
        <v>4</v>
      </c>
      <c r="B5" s="21"/>
      <c r="C5" s="9" t="s">
        <v>5</v>
      </c>
      <c r="D5" s="22" t="s">
        <v>6</v>
      </c>
      <c r="E5" s="22"/>
      <c r="F5" s="26"/>
    </row>
    <row r="6" spans="1:6" ht="12.75">
      <c r="A6" s="5" t="s">
        <v>7</v>
      </c>
      <c r="B6" s="5"/>
      <c r="C6" s="23">
        <v>0.062</v>
      </c>
      <c r="D6" s="24" t="s">
        <v>8</v>
      </c>
      <c r="E6" s="50">
        <v>106800</v>
      </c>
      <c r="F6" s="26"/>
    </row>
    <row r="7" spans="1:6" ht="12.75">
      <c r="A7" s="5" t="s">
        <v>9</v>
      </c>
      <c r="B7" s="5"/>
      <c r="C7" s="23">
        <v>0.0145</v>
      </c>
      <c r="D7" s="24" t="s">
        <v>59</v>
      </c>
      <c r="E7" s="8"/>
      <c r="F7" s="26"/>
    </row>
    <row r="8" spans="1:6" ht="12.75">
      <c r="A8" s="5" t="s">
        <v>10</v>
      </c>
      <c r="B8" s="5"/>
      <c r="C8" s="23">
        <v>0.008</v>
      </c>
      <c r="D8" s="24" t="s">
        <v>8</v>
      </c>
      <c r="E8" s="51">
        <v>7000</v>
      </c>
      <c r="F8" s="26"/>
    </row>
    <row r="9" spans="1:6" ht="12.75">
      <c r="A9" s="5" t="s">
        <v>12</v>
      </c>
      <c r="B9" s="5"/>
      <c r="C9" s="23">
        <v>0.0215</v>
      </c>
      <c r="D9" s="24" t="s">
        <v>8</v>
      </c>
      <c r="E9" s="51">
        <v>7000</v>
      </c>
      <c r="F9" s="26"/>
    </row>
    <row r="10" spans="1:6" ht="12.75">
      <c r="A10" s="5"/>
      <c r="B10" s="5"/>
      <c r="C10" s="23"/>
      <c r="D10" s="5"/>
      <c r="E10" s="11"/>
      <c r="F10" s="26"/>
    </row>
    <row r="11" spans="1:6" ht="12.75">
      <c r="A11" s="5"/>
      <c r="B11" s="5"/>
      <c r="C11" s="25" t="s">
        <v>13</v>
      </c>
      <c r="D11" s="5"/>
      <c r="E11" s="5"/>
      <c r="F11" s="26"/>
    </row>
    <row r="12" spans="1:6" ht="12.75">
      <c r="A12" s="26"/>
      <c r="B12" s="26"/>
      <c r="C12" s="13" t="s">
        <v>14</v>
      </c>
      <c r="D12" s="22" t="s">
        <v>43</v>
      </c>
      <c r="E12" s="22"/>
      <c r="F12" s="26"/>
    </row>
    <row r="13" spans="1:6" ht="12.75">
      <c r="A13" s="12"/>
      <c r="B13" s="12"/>
      <c r="C13" s="13" t="s">
        <v>16</v>
      </c>
      <c r="D13" s="25" t="s">
        <v>13</v>
      </c>
      <c r="E13" s="25" t="s">
        <v>17</v>
      </c>
      <c r="F13" s="26"/>
    </row>
    <row r="14" spans="1:6" ht="12.75">
      <c r="A14" s="27" t="s">
        <v>19</v>
      </c>
      <c r="B14" s="27"/>
      <c r="C14" s="28" t="s">
        <v>20</v>
      </c>
      <c r="D14" s="14" t="s">
        <v>14</v>
      </c>
      <c r="E14" s="9" t="s">
        <v>4</v>
      </c>
      <c r="F14" s="26"/>
    </row>
    <row r="15" spans="1:6" ht="12.75">
      <c r="A15" s="12" t="s">
        <v>45</v>
      </c>
      <c r="B15" s="12"/>
      <c r="C15" s="52">
        <v>106000</v>
      </c>
      <c r="D15" s="50">
        <v>2800</v>
      </c>
      <c r="E15" s="50">
        <v>284</v>
      </c>
      <c r="F15" s="26"/>
    </row>
    <row r="16" spans="1:6" ht="12.75">
      <c r="A16" s="12" t="s">
        <v>46</v>
      </c>
      <c r="B16" s="12"/>
      <c r="C16" s="53">
        <v>31700</v>
      </c>
      <c r="D16" s="54">
        <v>1000</v>
      </c>
      <c r="E16" s="54">
        <v>145</v>
      </c>
      <c r="F16" s="26"/>
    </row>
    <row r="17" spans="1:6" ht="12.75">
      <c r="A17" s="12" t="s">
        <v>47</v>
      </c>
      <c r="B17" s="12"/>
      <c r="C17" s="53">
        <v>6850</v>
      </c>
      <c r="D17" s="54">
        <v>550</v>
      </c>
      <c r="E17" s="54">
        <v>39</v>
      </c>
      <c r="F17" s="26"/>
    </row>
    <row r="18" spans="1:6" ht="12.75">
      <c r="A18" s="12" t="s">
        <v>48</v>
      </c>
      <c r="B18" s="12"/>
      <c r="C18" s="53">
        <v>1250</v>
      </c>
      <c r="D18" s="54">
        <v>500</v>
      </c>
      <c r="E18" s="54">
        <v>30</v>
      </c>
      <c r="F18" s="26"/>
    </row>
    <row r="19" spans="1:6" ht="12.75">
      <c r="A19" s="12"/>
      <c r="B19" s="12"/>
      <c r="C19" s="12"/>
      <c r="D19" s="5"/>
      <c r="E19" s="5"/>
      <c r="F19" s="26"/>
    </row>
    <row r="20" spans="1:6" ht="12.75">
      <c r="A20" s="12" t="s">
        <v>26</v>
      </c>
      <c r="B20" s="12"/>
      <c r="C20" s="12"/>
      <c r="D20" s="5"/>
      <c r="E20" s="10">
        <v>34</v>
      </c>
      <c r="F20" s="26"/>
    </row>
    <row r="21" spans="1:6" ht="12.75">
      <c r="A21" s="12" t="s">
        <v>28</v>
      </c>
      <c r="B21" s="12"/>
      <c r="C21" s="12"/>
      <c r="D21" s="5"/>
      <c r="E21" s="5"/>
      <c r="F21" s="26"/>
    </row>
    <row r="22" spans="1:6" ht="12.75">
      <c r="A22" s="12" t="s">
        <v>29</v>
      </c>
      <c r="B22" s="12"/>
      <c r="C22" s="12"/>
      <c r="D22" s="5"/>
      <c r="E22" s="29">
        <v>0.08</v>
      </c>
      <c r="F22" s="26"/>
    </row>
    <row r="23" spans="1:6" ht="12.75">
      <c r="A23" s="12"/>
      <c r="B23" s="12"/>
      <c r="C23" s="12"/>
      <c r="D23" s="5"/>
      <c r="E23" s="5"/>
      <c r="F23" s="26"/>
    </row>
    <row r="24" spans="1:6" ht="12.75">
      <c r="A24" s="5" t="s">
        <v>42</v>
      </c>
      <c r="B24" s="5"/>
      <c r="C24" s="5"/>
      <c r="D24" s="5"/>
      <c r="E24" s="30"/>
      <c r="F24" s="26"/>
    </row>
    <row r="25" spans="1:6" ht="12.75">
      <c r="A25" s="6" t="s">
        <v>52</v>
      </c>
      <c r="B25" s="6"/>
      <c r="C25" s="55">
        <v>176.7</v>
      </c>
      <c r="D25" s="5"/>
      <c r="E25" s="5"/>
      <c r="F25" s="26"/>
    </row>
    <row r="26" spans="1:6" ht="12.75">
      <c r="A26" s="6" t="s">
        <v>53</v>
      </c>
      <c r="B26" s="6"/>
      <c r="C26" s="56">
        <v>70.33</v>
      </c>
      <c r="D26" s="5"/>
      <c r="E26" s="5"/>
      <c r="F26" s="26"/>
    </row>
    <row r="27" spans="1:6" ht="12.75">
      <c r="A27" s="15" t="s">
        <v>54</v>
      </c>
      <c r="B27" s="15"/>
      <c r="C27" s="56">
        <v>5.2</v>
      </c>
      <c r="D27" s="5"/>
      <c r="E27" s="5"/>
      <c r="F27" s="26"/>
    </row>
    <row r="28" spans="1:6" ht="12.75">
      <c r="A28" s="26"/>
      <c r="B28" s="26"/>
      <c r="C28" s="26"/>
      <c r="D28" s="26"/>
      <c r="E28" s="26"/>
      <c r="F28" s="26"/>
    </row>
  </sheetData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 Terry</cp:lastModifiedBy>
  <cp:lastPrinted>2009-10-23T19:25:53Z</cp:lastPrinted>
  <dcterms:created xsi:type="dcterms:W3CDTF">2001-04-04T01:39:01Z</dcterms:created>
  <dcterms:modified xsi:type="dcterms:W3CDTF">2009-10-23T19:27:21Z</dcterms:modified>
  <cp:category/>
  <cp:version/>
  <cp:contentType/>
  <cp:contentStatus/>
</cp:coreProperties>
</file>