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8-01A" sheetId="1" r:id="rId1"/>
    <sheet name="Given P18-01A" sheetId="2" r:id="rId2"/>
    <sheet name="P18-02A" sheetId="3" r:id="rId3"/>
    <sheet name="Given P18-02A" sheetId="4" r:id="rId4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 Your answers for "Apportioned Cost" will be verified.</t>
        </r>
      </text>
    </comment>
    <comment ref="D22" authorId="0">
      <text>
        <r>
          <rPr>
            <sz val="8"/>
            <rFont val="Tahoma"/>
            <family val="2"/>
          </rPr>
          <t>Enter appropriate data in yellow cells.  Your Credit entry will be verified.</t>
        </r>
      </text>
    </comment>
    <comment ref="A41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C10" authorId="0">
      <text>
        <r>
          <rPr>
            <sz val="8"/>
            <rFont val="Tahoma"/>
            <family val="2"/>
          </rPr>
          <t>Enter appropriate data in yellow cells.  Your answers for "Apportioned Cost" will be verified.</t>
        </r>
      </text>
    </comment>
    <comment ref="D28" authorId="0">
      <text>
        <r>
          <rPr>
            <sz val="8"/>
            <rFont val="Tahoma"/>
            <family val="2"/>
          </rPr>
          <t>Enter appropriate data in yellow cells.  Your Credit entry will be verified.</t>
        </r>
      </text>
    </comment>
  </commentList>
</comments>
</file>

<file path=xl/sharedStrings.xml><?xml version="1.0" encoding="utf-8"?>
<sst xmlns="http://schemas.openxmlformats.org/spreadsheetml/2006/main" count="130" uniqueCount="89">
  <si>
    <t>Student Name:</t>
  </si>
  <si>
    <t>Class:</t>
  </si>
  <si>
    <t>Cash price for all assets purchased</t>
  </si>
  <si>
    <t>Estimated market values:</t>
  </si>
  <si>
    <t xml:space="preserve">  Building</t>
  </si>
  <si>
    <t xml:space="preserve">  Land</t>
  </si>
  <si>
    <t xml:space="preserve">  Land improvements</t>
  </si>
  <si>
    <t>Schedule</t>
  </si>
  <si>
    <t>Appraised</t>
  </si>
  <si>
    <t>Percentage</t>
  </si>
  <si>
    <t xml:space="preserve">  Useful life in years</t>
  </si>
  <si>
    <t>Value</t>
  </si>
  <si>
    <t>of Total</t>
  </si>
  <si>
    <t>Cost</t>
  </si>
  <si>
    <t xml:space="preserve">  Salvage value</t>
  </si>
  <si>
    <t>Building</t>
  </si>
  <si>
    <t>Land</t>
  </si>
  <si>
    <t>Land Improvements</t>
  </si>
  <si>
    <t>Vehicles</t>
  </si>
  <si>
    <t xml:space="preserve">  </t>
  </si>
  <si>
    <t>Totals</t>
  </si>
  <si>
    <t>General Journal</t>
  </si>
  <si>
    <t>Trans.</t>
  </si>
  <si>
    <t>Date</t>
  </si>
  <si>
    <t>Account Titles</t>
  </si>
  <si>
    <t>no.</t>
  </si>
  <si>
    <t>Debit</t>
  </si>
  <si>
    <t>Credit</t>
  </si>
  <si>
    <t xml:space="preserve">  Cash</t>
  </si>
  <si>
    <t>Straight-line depreciation on building =</t>
  </si>
  <si>
    <t>Double-declining-balance</t>
  </si>
  <si>
    <t>depreciation on land improvements =</t>
  </si>
  <si>
    <t>Building:</t>
  </si>
  <si>
    <t>Land improvements useful life in years</t>
  </si>
  <si>
    <t>Part 2:</t>
  </si>
  <si>
    <t>Part 3:</t>
  </si>
  <si>
    <t xml:space="preserve">  Vehicles (4)</t>
  </si>
  <si>
    <t>Check figures:</t>
  </si>
  <si>
    <t>(2)</t>
  </si>
  <si>
    <t>(3)</t>
  </si>
  <si>
    <t>Part 4:  Defend or refute this statement:  Accelerated depreciation</t>
  </si>
  <si>
    <t xml:space="preserve">            results in payment of less taxes of the asset's life.</t>
  </si>
  <si>
    <t>TIMBERLY CONSTRUCTION</t>
  </si>
  <si>
    <t>Jan. 1</t>
  </si>
  <si>
    <t>Given Data P18-01A:</t>
  </si>
  <si>
    <t>Problem 18-01A</t>
  </si>
  <si>
    <t>Estimated</t>
  </si>
  <si>
    <t>Market Value</t>
  </si>
  <si>
    <t>Allocated</t>
  </si>
  <si>
    <t>Given Data P18-02A:</t>
  </si>
  <si>
    <t>MITZU CO.</t>
  </si>
  <si>
    <t>Appraised values:</t>
  </si>
  <si>
    <t>Building 2</t>
  </si>
  <si>
    <t xml:space="preserve">  Building 2</t>
  </si>
  <si>
    <t>Building 2:</t>
  </si>
  <si>
    <t>Additional Costs:</t>
  </si>
  <si>
    <t>Cost to demolish Building 1</t>
  </si>
  <si>
    <t>Cost of additional land grading</t>
  </si>
  <si>
    <t>Cost to construct Building 3</t>
  </si>
  <si>
    <t>Building 3:</t>
  </si>
  <si>
    <t>Cost of new land improvements</t>
  </si>
  <si>
    <t>New land improvements useful life in years</t>
  </si>
  <si>
    <t>(1) Land costs</t>
  </si>
  <si>
    <t xml:space="preserve">     Building 2 costs</t>
  </si>
  <si>
    <t>(3) Depr. Land Improvements 1</t>
  </si>
  <si>
    <t xml:space="preserve">     Dept. Land Improvements 2</t>
  </si>
  <si>
    <t xml:space="preserve">  Land improvements 1</t>
  </si>
  <si>
    <t>Problem 18-02A</t>
  </si>
  <si>
    <t>Part 1:</t>
  </si>
  <si>
    <t>Purchase price</t>
  </si>
  <si>
    <t>Demolition</t>
  </si>
  <si>
    <t>Land grading</t>
  </si>
  <si>
    <t>New building</t>
  </si>
  <si>
    <t>New improvements</t>
  </si>
  <si>
    <t>Improve-</t>
  </si>
  <si>
    <t>ments 1</t>
  </si>
  <si>
    <t>ments 2</t>
  </si>
  <si>
    <t>Land improvements 1</t>
  </si>
  <si>
    <t>Building 3</t>
  </si>
  <si>
    <t>Land improvements 2</t>
  </si>
  <si>
    <t>Dec. 31</t>
  </si>
  <si>
    <t>Depreciation Exp. Building 2</t>
  </si>
  <si>
    <t>Depreciation Exp. Building 3</t>
  </si>
  <si>
    <t xml:space="preserve">  Accum. Depr.-Bldg. 2</t>
  </si>
  <si>
    <t xml:space="preserve">  Accum. Depr.-Bldg. 3</t>
  </si>
  <si>
    <t>Depreciation Exp. Land Imp. 1</t>
  </si>
  <si>
    <t>Depreciation Exp. Land Imp. 2</t>
  </si>
  <si>
    <t xml:space="preserve">  Accum. Depr.-Land Imp. 1</t>
  </si>
  <si>
    <t xml:space="preserve">  Accum. Depr.-Land Imp.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</si>
</sst>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_);\(&quot;$&quot;#,##0.000\)"/>
    <numFmt numFmtId="174" formatCode="&quot;$&quot;#,##0.0_);\(&quot;$&quot;#,##0.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6" fontId="0" fillId="0" borderId="0" xfId="17" applyNumberFormat="1" applyFont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 quotePrefix="1">
      <alignment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 applyProtection="1">
      <alignment horizontal="left"/>
      <protection/>
    </xf>
    <xf numFmtId="5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  <xf numFmtId="9" fontId="0" fillId="3" borderId="2" xfId="0" applyNumberFormat="1" applyFont="1" applyFill="1" applyBorder="1" applyAlignment="1" applyProtection="1">
      <alignment/>
      <protection locked="0"/>
    </xf>
    <xf numFmtId="9" fontId="0" fillId="3" borderId="3" xfId="0" applyNumberFormat="1" applyFont="1" applyFill="1" applyBorder="1" applyAlignment="1" applyProtection="1">
      <alignment/>
      <protection locked="0"/>
    </xf>
    <xf numFmtId="9" fontId="0" fillId="3" borderId="4" xfId="0" applyNumberFormat="1" applyFont="1" applyFill="1" applyBorder="1" applyAlignment="1" applyProtection="1">
      <alignment/>
      <protection locked="0"/>
    </xf>
    <xf numFmtId="9" fontId="0" fillId="3" borderId="5" xfId="0" applyNumberFormat="1" applyFont="1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/>
    </xf>
    <xf numFmtId="42" fontId="0" fillId="2" borderId="0" xfId="17" applyNumberFormat="1" applyFont="1" applyFill="1" applyBorder="1" applyAlignment="1">
      <alignment/>
    </xf>
    <xf numFmtId="42" fontId="0" fillId="2" borderId="0" xfId="15" applyNumberFormat="1" applyFont="1" applyFill="1" applyBorder="1" applyAlignment="1">
      <alignment/>
    </xf>
    <xf numFmtId="42" fontId="0" fillId="2" borderId="0" xfId="15" applyNumberFormat="1" applyFont="1" applyFill="1" applyBorder="1" applyAlignment="1" applyProtection="1">
      <alignment/>
      <protection/>
    </xf>
    <xf numFmtId="42" fontId="0" fillId="2" borderId="0" xfId="17" applyNumberFormat="1" applyFill="1" applyAlignment="1">
      <alignment/>
    </xf>
    <xf numFmtId="42" fontId="0" fillId="2" borderId="0" xfId="15" applyNumberFormat="1" applyFill="1" applyAlignment="1">
      <alignment/>
    </xf>
    <xf numFmtId="41" fontId="0" fillId="2" borderId="0" xfId="15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 horizontal="center"/>
    </xf>
    <xf numFmtId="1" fontId="0" fillId="2" borderId="0" xfId="0" applyNumberFormat="1" applyFont="1" applyFill="1" applyBorder="1" applyAlignment="1" applyProtection="1">
      <alignment/>
      <protection/>
    </xf>
    <xf numFmtId="5" fontId="0" fillId="2" borderId="0" xfId="0" applyNumberFormat="1" applyFont="1" applyFill="1" applyBorder="1" applyAlignment="1" applyProtection="1">
      <alignment/>
      <protection/>
    </xf>
    <xf numFmtId="9" fontId="0" fillId="2" borderId="0" xfId="0" applyNumberFormat="1" applyFont="1" applyFill="1" applyBorder="1" applyAlignment="1" applyProtection="1">
      <alignment/>
      <protection/>
    </xf>
    <xf numFmtId="6" fontId="0" fillId="2" borderId="0" xfId="17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6" fontId="0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37" fontId="1" fillId="2" borderId="0" xfId="0" applyNumberFormat="1" applyFont="1" applyFill="1" applyAlignment="1" applyProtection="1">
      <alignment horizontal="center"/>
      <protection/>
    </xf>
    <xf numFmtId="37" fontId="1" fillId="2" borderId="1" xfId="0" applyNumberFormat="1" applyFont="1" applyFill="1" applyBorder="1" applyAlignment="1" applyProtection="1">
      <alignment horizontal="center"/>
      <protection/>
    </xf>
    <xf numFmtId="5" fontId="1" fillId="2" borderId="1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42" fontId="0" fillId="3" borderId="0" xfId="17" applyNumberFormat="1" applyFont="1" applyFill="1" applyAlignment="1" applyProtection="1">
      <alignment/>
      <protection locked="0"/>
    </xf>
    <xf numFmtId="42" fontId="0" fillId="3" borderId="9" xfId="0" applyNumberFormat="1" applyFont="1" applyFill="1" applyBorder="1" applyAlignment="1" applyProtection="1">
      <alignment/>
      <protection locked="0"/>
    </xf>
    <xf numFmtId="42" fontId="0" fillId="3" borderId="9" xfId="17" applyNumberFormat="1" applyFont="1" applyFill="1" applyBorder="1" applyAlignment="1" applyProtection="1">
      <alignment/>
      <protection locked="0"/>
    </xf>
    <xf numFmtId="42" fontId="0" fillId="3" borderId="0" xfId="0" applyNumberFormat="1" applyFont="1" applyFill="1" applyAlignment="1" applyProtection="1">
      <alignment/>
      <protection locked="0"/>
    </xf>
    <xf numFmtId="41" fontId="0" fillId="3" borderId="8" xfId="0" applyNumberFormat="1" applyFont="1" applyFill="1" applyBorder="1" applyAlignment="1" applyProtection="1">
      <alignment/>
      <protection locked="0"/>
    </xf>
    <xf numFmtId="41" fontId="0" fillId="3" borderId="1" xfId="15" applyNumberFormat="1" applyFont="1" applyFill="1" applyBorder="1" applyAlignment="1" applyProtection="1">
      <alignment/>
      <protection locked="0"/>
    </xf>
    <xf numFmtId="41" fontId="0" fillId="3" borderId="0" xfId="0" applyNumberFormat="1" applyFont="1" applyFill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/>
      <protection/>
    </xf>
    <xf numFmtId="42" fontId="0" fillId="2" borderId="0" xfId="0" applyNumberFormat="1" applyFill="1" applyAlignment="1">
      <alignment/>
    </xf>
    <xf numFmtId="42" fontId="0" fillId="2" borderId="0" xfId="0" applyNumberFormat="1" applyFont="1" applyFill="1" applyBorder="1" applyAlignment="1" applyProtection="1">
      <alignment/>
      <protection/>
    </xf>
    <xf numFmtId="41" fontId="0" fillId="3" borderId="7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42" fontId="0" fillId="3" borderId="10" xfId="0" applyNumberFormat="1" applyFill="1" applyBorder="1" applyAlignment="1" applyProtection="1">
      <alignment/>
      <protection locked="0"/>
    </xf>
    <xf numFmtId="42" fontId="0" fillId="3" borderId="11" xfId="0" applyNumberFormat="1" applyFill="1" applyBorder="1" applyAlignment="1" applyProtection="1">
      <alignment/>
      <protection locked="0"/>
    </xf>
    <xf numFmtId="42" fontId="0" fillId="3" borderId="12" xfId="0" applyNumberFormat="1" applyFill="1" applyBorder="1" applyAlignment="1" applyProtection="1">
      <alignment/>
      <protection locked="0"/>
    </xf>
    <xf numFmtId="41" fontId="0" fillId="3" borderId="13" xfId="0" applyNumberFormat="1" applyFill="1" applyBorder="1" applyAlignment="1" applyProtection="1">
      <alignment/>
      <protection locked="0"/>
    </xf>
    <xf numFmtId="41" fontId="0" fillId="3" borderId="3" xfId="0" applyNumberFormat="1" applyFill="1" applyBorder="1" applyAlignment="1" applyProtection="1">
      <alignment/>
      <protection locked="0"/>
    </xf>
    <xf numFmtId="41" fontId="0" fillId="3" borderId="14" xfId="0" applyNumberFormat="1" applyFill="1" applyBorder="1" applyAlignment="1" applyProtection="1">
      <alignment/>
      <protection locked="0"/>
    </xf>
    <xf numFmtId="42" fontId="0" fillId="3" borderId="3" xfId="0" applyNumberFormat="1" applyFill="1" applyBorder="1" applyAlignment="1" applyProtection="1">
      <alignment/>
      <protection locked="0"/>
    </xf>
    <xf numFmtId="41" fontId="0" fillId="3" borderId="15" xfId="0" applyNumberFormat="1" applyFill="1" applyBorder="1" applyAlignment="1" applyProtection="1">
      <alignment/>
      <protection locked="0"/>
    </xf>
    <xf numFmtId="41" fontId="0" fillId="3" borderId="16" xfId="0" applyNumberFormat="1" applyFill="1" applyBorder="1" applyAlignment="1" applyProtection="1">
      <alignment/>
      <protection locked="0"/>
    </xf>
    <xf numFmtId="42" fontId="0" fillId="3" borderId="17" xfId="0" applyNumberFormat="1" applyFill="1" applyBorder="1" applyAlignment="1" applyProtection="1">
      <alignment/>
      <protection locked="0"/>
    </xf>
    <xf numFmtId="42" fontId="0" fillId="3" borderId="18" xfId="0" applyNumberForma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16.421875" style="4" customWidth="1"/>
    <col min="2" max="2" width="17.421875" style="4" bestFit="1" customWidth="1"/>
    <col min="3" max="4" width="12.7109375" style="4" customWidth="1"/>
    <col min="5" max="5" width="9.8515625" style="4" bestFit="1" customWidth="1"/>
    <col min="6" max="16384" width="9.140625" style="4" customWidth="1"/>
  </cols>
  <sheetData>
    <row r="1" spans="3:4" ht="12.75">
      <c r="C1" s="1" t="s">
        <v>0</v>
      </c>
      <c r="D1" s="28"/>
    </row>
    <row r="2" spans="3:4" ht="12.75">
      <c r="C2" s="1" t="s">
        <v>1</v>
      </c>
      <c r="D2" s="28"/>
    </row>
    <row r="3" spans="3:4" ht="12.75">
      <c r="C3" s="2"/>
      <c r="D3" s="3" t="s">
        <v>45</v>
      </c>
    </row>
    <row r="4" ht="12.75"/>
    <row r="5" spans="1:6" ht="12.75">
      <c r="A5" s="51" t="s">
        <v>42</v>
      </c>
      <c r="B5" s="51"/>
      <c r="C5" s="51"/>
      <c r="D5" s="51"/>
      <c r="E5" s="51"/>
      <c r="F5" s="49"/>
    </row>
    <row r="6" spans="1:6" ht="12.75">
      <c r="A6" s="52" t="s">
        <v>7</v>
      </c>
      <c r="B6" s="52"/>
      <c r="C6" s="52"/>
      <c r="D6" s="52"/>
      <c r="E6" s="52"/>
      <c r="F6" s="49"/>
    </row>
    <row r="7" spans="1:6" ht="12.75">
      <c r="A7" s="20"/>
      <c r="B7" s="20"/>
      <c r="C7" s="20"/>
      <c r="D7" s="20"/>
      <c r="E7" s="27"/>
      <c r="F7" s="49"/>
    </row>
    <row r="8" spans="1:6" ht="12.75">
      <c r="A8" s="20"/>
      <c r="B8" s="53" t="s">
        <v>46</v>
      </c>
      <c r="C8" s="53" t="s">
        <v>9</v>
      </c>
      <c r="D8" s="53" t="s">
        <v>48</v>
      </c>
      <c r="E8" s="15"/>
      <c r="F8" s="49"/>
    </row>
    <row r="9" spans="1:6" ht="12.75">
      <c r="A9" s="21"/>
      <c r="B9" s="54" t="s">
        <v>47</v>
      </c>
      <c r="C9" s="55" t="s">
        <v>12</v>
      </c>
      <c r="D9" s="55" t="s">
        <v>13</v>
      </c>
      <c r="E9" s="15"/>
      <c r="F9" s="49"/>
    </row>
    <row r="10" spans="1:6" ht="12.75">
      <c r="A10" s="22" t="s">
        <v>15</v>
      </c>
      <c r="B10" s="60"/>
      <c r="C10" s="29"/>
      <c r="D10" s="63"/>
      <c r="E10" s="44">
        <f>IF(D10="","",IF(D10=477000,"«- Correct!","«- Try again!"))</f>
      </c>
      <c r="F10" s="50"/>
    </row>
    <row r="11" spans="1:6" ht="12.75">
      <c r="A11" s="22" t="s">
        <v>16</v>
      </c>
      <c r="B11" s="64"/>
      <c r="C11" s="30"/>
      <c r="D11" s="64"/>
      <c r="E11" s="44">
        <f>IF(D11="","",IF(D11=279000,"«- Correct!","«- Try again!"))</f>
      </c>
      <c r="F11" s="27"/>
    </row>
    <row r="12" spans="1:6" ht="12.75">
      <c r="A12" s="22" t="s">
        <v>17</v>
      </c>
      <c r="B12" s="64"/>
      <c r="C12" s="30"/>
      <c r="D12" s="64"/>
      <c r="E12" s="44">
        <f>IF(D12="","",IF(D12=27000,"«- Correct!","«- Try again!"))</f>
      </c>
      <c r="F12" s="27"/>
    </row>
    <row r="13" spans="1:6" ht="12.75">
      <c r="A13" s="22" t="s">
        <v>18</v>
      </c>
      <c r="B13" s="65"/>
      <c r="C13" s="31"/>
      <c r="D13" s="65"/>
      <c r="E13" s="44">
        <f>IF(D13="","",IF(D13=117000,"«- Correct!","«- Try again!"))</f>
      </c>
      <c r="F13" s="27"/>
    </row>
    <row r="14" spans="1:6" ht="13.5" thickBot="1">
      <c r="A14" s="22" t="s">
        <v>20</v>
      </c>
      <c r="B14" s="61"/>
      <c r="C14" s="32"/>
      <c r="D14" s="62"/>
      <c r="E14" s="44">
        <f>IF(D14="","",IF(D14=900000,"«- Correct!","«- Try again!"))</f>
      </c>
      <c r="F14" s="27"/>
    </row>
    <row r="15" spans="1:6" ht="13.5" thickTop="1">
      <c r="A15" s="22"/>
      <c r="B15" s="46"/>
      <c r="C15" s="47"/>
      <c r="D15" s="48"/>
      <c r="E15" s="45"/>
      <c r="F15" s="27"/>
    </row>
    <row r="16" spans="1:5" ht="12.75">
      <c r="A16" s="10"/>
      <c r="B16" s="12"/>
      <c r="C16" s="13"/>
      <c r="D16" s="14"/>
      <c r="E16" s="8"/>
    </row>
    <row r="17" spans="1:6" ht="12.75">
      <c r="A17" s="51" t="s">
        <v>42</v>
      </c>
      <c r="B17" s="51"/>
      <c r="C17" s="51"/>
      <c r="D17" s="51"/>
      <c r="E17" s="51"/>
      <c r="F17" s="27"/>
    </row>
    <row r="18" spans="1:6" ht="12.75">
      <c r="A18" s="51" t="s">
        <v>21</v>
      </c>
      <c r="B18" s="51"/>
      <c r="C18" s="51"/>
      <c r="D18" s="51"/>
      <c r="E18" s="51"/>
      <c r="F18" s="27"/>
    </row>
    <row r="19" spans="1:6" ht="12.75">
      <c r="A19" s="20"/>
      <c r="B19" s="24"/>
      <c r="C19" s="24"/>
      <c r="D19" s="20"/>
      <c r="E19" s="23"/>
      <c r="F19" s="27"/>
    </row>
    <row r="20" spans="1:6" ht="12.75">
      <c r="A20" s="26"/>
      <c r="B20" s="56"/>
      <c r="C20" s="57" t="s">
        <v>22</v>
      </c>
      <c r="D20" s="56"/>
      <c r="E20" s="56"/>
      <c r="F20" s="27"/>
    </row>
    <row r="21" spans="1:6" ht="12.75">
      <c r="A21" s="58" t="s">
        <v>23</v>
      </c>
      <c r="B21" s="59" t="s">
        <v>24</v>
      </c>
      <c r="C21" s="59" t="s">
        <v>25</v>
      </c>
      <c r="D21" s="59" t="s">
        <v>26</v>
      </c>
      <c r="E21" s="59" t="s">
        <v>27</v>
      </c>
      <c r="F21" s="27"/>
    </row>
    <row r="22" spans="1:6" ht="12.75">
      <c r="A22" s="22" t="s">
        <v>43</v>
      </c>
      <c r="B22" s="22" t="s">
        <v>15</v>
      </c>
      <c r="C22" s="20"/>
      <c r="D22" s="66"/>
      <c r="E22" s="24"/>
      <c r="F22" s="27"/>
    </row>
    <row r="23" spans="1:6" ht="12.75">
      <c r="A23" s="25"/>
      <c r="B23" s="22" t="s">
        <v>16</v>
      </c>
      <c r="C23" s="20"/>
      <c r="D23" s="64"/>
      <c r="E23" s="24"/>
      <c r="F23" s="27"/>
    </row>
    <row r="24" spans="1:6" ht="12.75">
      <c r="A24" s="25"/>
      <c r="B24" s="22" t="s">
        <v>17</v>
      </c>
      <c r="C24" s="20"/>
      <c r="D24" s="64"/>
      <c r="E24" s="24"/>
      <c r="F24" s="27"/>
    </row>
    <row r="25" spans="1:6" ht="12.75">
      <c r="A25" s="25"/>
      <c r="B25" s="22" t="s">
        <v>18</v>
      </c>
      <c r="C25" s="20"/>
      <c r="D25" s="66"/>
      <c r="E25" s="24"/>
      <c r="F25" s="27"/>
    </row>
    <row r="26" spans="1:6" ht="12.75">
      <c r="A26" s="25"/>
      <c r="B26" s="22" t="s">
        <v>28</v>
      </c>
      <c r="C26" s="20"/>
      <c r="D26" s="24"/>
      <c r="E26" s="66"/>
      <c r="F26" s="44">
        <f>IF(E26="","",IF(E26=900000,"«- Correct!","«- Try again!"))</f>
      </c>
    </row>
    <row r="27" spans="1:6" ht="12.75">
      <c r="A27" s="20"/>
      <c r="B27" s="20"/>
      <c r="C27" s="20"/>
      <c r="D27" s="24"/>
      <c r="E27" s="24"/>
      <c r="F27" s="27"/>
    </row>
    <row r="28" spans="1:5" ht="12.75">
      <c r="A28" s="9"/>
      <c r="B28" s="9"/>
      <c r="C28" s="9"/>
      <c r="D28" s="11"/>
      <c r="E28" s="11"/>
    </row>
    <row r="29" spans="1:6" ht="12.75">
      <c r="A29" s="26" t="s">
        <v>34</v>
      </c>
      <c r="B29" s="23"/>
      <c r="C29" s="23"/>
      <c r="D29" s="23"/>
      <c r="E29" s="45"/>
      <c r="F29" s="27"/>
    </row>
    <row r="30" spans="1:6" ht="13.5" thickBot="1">
      <c r="A30" s="22" t="s">
        <v>29</v>
      </c>
      <c r="B30" s="24"/>
      <c r="C30" s="24"/>
      <c r="D30" s="61"/>
      <c r="E30" s="44">
        <f>IF(D30="","",IF(D30=30000,"«- Correct!","«- Try again!"))</f>
      </c>
      <c r="F30" s="27"/>
    </row>
    <row r="31" spans="1:6" ht="13.5" thickTop="1">
      <c r="A31" s="22"/>
      <c r="B31" s="24"/>
      <c r="C31" s="24"/>
      <c r="D31" s="46"/>
      <c r="E31" s="45"/>
      <c r="F31" s="37"/>
    </row>
    <row r="32" spans="1:6" ht="12.75">
      <c r="A32" s="10"/>
      <c r="B32" s="11"/>
      <c r="C32" s="11"/>
      <c r="D32" s="12"/>
      <c r="E32" s="8"/>
      <c r="F32"/>
    </row>
    <row r="33" spans="1:6" ht="12.75">
      <c r="A33" s="26" t="s">
        <v>35</v>
      </c>
      <c r="B33" s="24"/>
      <c r="C33" s="24"/>
      <c r="D33" s="24"/>
      <c r="E33" s="45"/>
      <c r="F33" s="37"/>
    </row>
    <row r="34" spans="1:6" ht="12.75">
      <c r="A34" s="22" t="s">
        <v>30</v>
      </c>
      <c r="B34" s="24"/>
      <c r="C34" s="24"/>
      <c r="D34" s="24"/>
      <c r="E34" s="45"/>
      <c r="F34" s="37"/>
    </row>
    <row r="35" spans="1:6" ht="13.5" thickBot="1">
      <c r="A35" s="22" t="s">
        <v>31</v>
      </c>
      <c r="B35" s="24"/>
      <c r="C35" s="24"/>
      <c r="D35" s="61"/>
      <c r="E35" s="44">
        <f>IF(D35="","",IF(D35=10800,"«- Correct!","«- Try again!"))</f>
      </c>
      <c r="F35" s="37"/>
    </row>
    <row r="36" spans="1:6" ht="13.5" thickTop="1">
      <c r="A36" s="27"/>
      <c r="B36" s="27"/>
      <c r="C36" s="37"/>
      <c r="D36" s="37"/>
      <c r="E36" s="37"/>
      <c r="F36" s="37"/>
    </row>
    <row r="37" spans="3:6" ht="12.75">
      <c r="C37"/>
      <c r="D37"/>
      <c r="E37"/>
      <c r="F37"/>
    </row>
    <row r="38" spans="1:6" ht="12.75">
      <c r="A38" s="27" t="s">
        <v>40</v>
      </c>
      <c r="B38" s="27"/>
      <c r="C38" s="27"/>
      <c r="D38" s="27"/>
      <c r="E38" s="27"/>
      <c r="F38" s="37"/>
    </row>
    <row r="39" spans="1:6" ht="12.75">
      <c r="A39" s="27" t="s">
        <v>41</v>
      </c>
      <c r="B39" s="27"/>
      <c r="C39" s="27"/>
      <c r="D39" s="27"/>
      <c r="E39" s="27"/>
      <c r="F39" s="37"/>
    </row>
    <row r="40" spans="1:6" ht="12.75">
      <c r="A40" s="27"/>
      <c r="B40" s="27"/>
      <c r="C40" s="27"/>
      <c r="D40" s="27"/>
      <c r="E40" s="27"/>
      <c r="F40" s="37"/>
    </row>
    <row r="41" spans="1:6" ht="12.75">
      <c r="A41" s="34"/>
      <c r="B41" s="34"/>
      <c r="C41" s="34"/>
      <c r="D41" s="34"/>
      <c r="E41" s="34"/>
      <c r="F41" s="37"/>
    </row>
    <row r="42" spans="1:6" ht="12.75">
      <c r="A42" s="34"/>
      <c r="B42" s="34"/>
      <c r="C42" s="34"/>
      <c r="D42" s="34"/>
      <c r="E42" s="34"/>
      <c r="F42" s="37"/>
    </row>
    <row r="43" spans="1:6" ht="12.75">
      <c r="A43" s="34"/>
      <c r="B43" s="34"/>
      <c r="C43" s="34"/>
      <c r="D43" s="34"/>
      <c r="E43" s="34"/>
      <c r="F43" s="37"/>
    </row>
    <row r="44" spans="1:6" ht="12.75">
      <c r="A44" s="36"/>
      <c r="B44" s="36"/>
      <c r="C44" s="36"/>
      <c r="D44" s="36"/>
      <c r="E44" s="36"/>
      <c r="F44" s="37"/>
    </row>
    <row r="45" spans="1:6" ht="12.75">
      <c r="A45" s="36"/>
      <c r="B45" s="36"/>
      <c r="C45" s="36"/>
      <c r="D45" s="36"/>
      <c r="E45" s="36"/>
      <c r="F45" s="37"/>
    </row>
    <row r="46" spans="1:6" ht="12.75">
      <c r="A46" s="36"/>
      <c r="B46" s="36"/>
      <c r="C46" s="36"/>
      <c r="D46" s="36"/>
      <c r="E46" s="36"/>
      <c r="F46" s="37"/>
    </row>
    <row r="47" spans="1:6" ht="12.75">
      <c r="A47" s="36"/>
      <c r="B47" s="36"/>
      <c r="C47" s="36"/>
      <c r="D47" s="36"/>
      <c r="E47" s="36"/>
      <c r="F47" s="37"/>
    </row>
    <row r="48" spans="1:6" ht="12.75">
      <c r="A48" s="36"/>
      <c r="B48" s="36"/>
      <c r="C48" s="36"/>
      <c r="D48" s="36"/>
      <c r="E48" s="36"/>
      <c r="F48" s="37"/>
    </row>
    <row r="49" spans="1:6" ht="12.75">
      <c r="A49" s="35"/>
      <c r="B49" s="35"/>
      <c r="C49" s="35"/>
      <c r="D49" s="35"/>
      <c r="E49" s="35"/>
      <c r="F49" s="37"/>
    </row>
    <row r="50" spans="1:6" ht="12.75">
      <c r="A50" s="33"/>
      <c r="B50" s="33"/>
      <c r="C50" s="33"/>
      <c r="D50" s="33"/>
      <c r="E50" s="33"/>
      <c r="F50" s="37"/>
    </row>
    <row r="51" spans="1:6" ht="12.75">
      <c r="A51" s="37"/>
      <c r="B51" s="37"/>
      <c r="C51" s="37"/>
      <c r="D51" s="37"/>
      <c r="E51" s="37"/>
      <c r="F51" s="37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8" ht="12.75">
      <c r="F78" s="5"/>
    </row>
    <row r="80" spans="4:5" ht="12.75">
      <c r="D80" s="5"/>
      <c r="E80" s="5"/>
    </row>
  </sheetData>
  <sheetProtection password="C690" sheet="1" objects="1" scenarios="1" selectLockedCells="1"/>
  <mergeCells count="14">
    <mergeCell ref="A18:E18"/>
    <mergeCell ref="A17:E17"/>
    <mergeCell ref="A6:E6"/>
    <mergeCell ref="A5:E5"/>
    <mergeCell ref="A50:E50"/>
    <mergeCell ref="A41:E41"/>
    <mergeCell ref="A42:E42"/>
    <mergeCell ref="A43:E43"/>
    <mergeCell ref="A49:E49"/>
    <mergeCell ref="A48:E48"/>
    <mergeCell ref="A47:E47"/>
    <mergeCell ref="A46:E46"/>
    <mergeCell ref="A45:E45"/>
    <mergeCell ref="A44:E44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2" width="9.7109375" style="0" bestFit="1" customWidth="1"/>
    <col min="3" max="3" width="2.7109375" style="0" customWidth="1"/>
  </cols>
  <sheetData>
    <row r="1" spans="1:2" ht="12.75">
      <c r="A1" s="7" t="s">
        <v>44</v>
      </c>
      <c r="B1" s="7"/>
    </row>
    <row r="2" spans="1:2" ht="12.75">
      <c r="A2" s="6"/>
      <c r="B2" s="6"/>
    </row>
    <row r="3" spans="1:3" ht="12.75">
      <c r="A3" s="17" t="s">
        <v>42</v>
      </c>
      <c r="B3" s="18"/>
      <c r="C3" s="37"/>
    </row>
    <row r="4" spans="1:3" ht="12.75">
      <c r="A4" s="15"/>
      <c r="B4" s="15"/>
      <c r="C4" s="37"/>
    </row>
    <row r="5" spans="1:3" ht="12.75">
      <c r="A5" s="15" t="s">
        <v>2</v>
      </c>
      <c r="B5" s="38">
        <v>900000</v>
      </c>
      <c r="C5" s="37"/>
    </row>
    <row r="6" spans="1:3" ht="12.75">
      <c r="A6" s="15" t="s">
        <v>3</v>
      </c>
      <c r="B6" s="39"/>
      <c r="C6" s="37"/>
    </row>
    <row r="7" spans="1:3" ht="12.75">
      <c r="A7" s="15" t="s">
        <v>4</v>
      </c>
      <c r="B7" s="39">
        <v>508800</v>
      </c>
      <c r="C7" s="37"/>
    </row>
    <row r="8" spans="1:3" ht="12.75">
      <c r="A8" s="15" t="s">
        <v>5</v>
      </c>
      <c r="B8" s="39">
        <v>297600</v>
      </c>
      <c r="C8" s="37"/>
    </row>
    <row r="9" spans="1:3" ht="12.75">
      <c r="A9" s="15" t="s">
        <v>6</v>
      </c>
      <c r="B9" s="39">
        <v>28800</v>
      </c>
      <c r="C9" s="37"/>
    </row>
    <row r="10" spans="1:3" ht="12.75">
      <c r="A10" s="15" t="s">
        <v>36</v>
      </c>
      <c r="B10" s="39">
        <v>124800</v>
      </c>
      <c r="C10" s="37"/>
    </row>
    <row r="11" spans="1:3" ht="12.75">
      <c r="A11" s="19" t="s">
        <v>32</v>
      </c>
      <c r="B11" s="19"/>
      <c r="C11" s="37"/>
    </row>
    <row r="12" spans="1:3" ht="12.75">
      <c r="A12" s="19" t="s">
        <v>10</v>
      </c>
      <c r="B12" s="43">
        <v>15</v>
      </c>
      <c r="C12" s="37"/>
    </row>
    <row r="13" spans="1:3" ht="12.75">
      <c r="A13" s="19" t="s">
        <v>14</v>
      </c>
      <c r="B13" s="40">
        <v>27000</v>
      </c>
      <c r="C13" s="37"/>
    </row>
    <row r="14" spans="1:3" ht="12.75">
      <c r="A14" s="19" t="s">
        <v>33</v>
      </c>
      <c r="B14" s="43">
        <v>5</v>
      </c>
      <c r="C14" s="37"/>
    </row>
    <row r="15" spans="1:3" ht="12.75">
      <c r="A15" s="19" t="s">
        <v>19</v>
      </c>
      <c r="B15" s="19"/>
      <c r="C15" s="37"/>
    </row>
    <row r="16" spans="1:3" ht="12.75">
      <c r="A16" s="15" t="s">
        <v>37</v>
      </c>
      <c r="B16" s="15"/>
      <c r="C16" s="37"/>
    </row>
    <row r="17" spans="1:3" ht="12.75">
      <c r="A17" s="16" t="s">
        <v>38</v>
      </c>
      <c r="B17" s="41">
        <v>30000</v>
      </c>
      <c r="C17" s="37"/>
    </row>
    <row r="18" spans="1:3" ht="12.75">
      <c r="A18" s="16" t="s">
        <v>39</v>
      </c>
      <c r="B18" s="42">
        <v>10800</v>
      </c>
      <c r="C18" s="37"/>
    </row>
    <row r="19" spans="1:3" ht="12.75">
      <c r="A19" s="37"/>
      <c r="B19" s="37"/>
      <c r="C19" s="37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showGridLines="0" workbookViewId="0" topLeftCell="A1">
      <selection activeCell="F1" sqref="F1"/>
    </sheetView>
  </sheetViews>
  <sheetFormatPr defaultColWidth="9.140625" defaultRowHeight="12.75"/>
  <cols>
    <col min="1" max="7" width="12.7109375" style="0" customWidth="1"/>
    <col min="8" max="8" width="2.7109375" style="0" customWidth="1"/>
    <col min="9" max="10" width="12.7109375" style="0" customWidth="1"/>
  </cols>
  <sheetData>
    <row r="1" spans="1:9" ht="12.75">
      <c r="A1" s="71"/>
      <c r="B1" s="71"/>
      <c r="C1" s="71"/>
      <c r="D1" s="71"/>
      <c r="E1" s="1" t="s">
        <v>0</v>
      </c>
      <c r="F1" s="28"/>
      <c r="G1" s="2"/>
      <c r="H1" s="71"/>
      <c r="I1" s="71"/>
    </row>
    <row r="2" spans="1:9" ht="12.75">
      <c r="A2" s="71"/>
      <c r="B2" s="71"/>
      <c r="C2" s="71"/>
      <c r="D2" s="71"/>
      <c r="E2" s="1" t="s">
        <v>1</v>
      </c>
      <c r="F2" s="28"/>
      <c r="G2" s="2"/>
      <c r="H2" s="71"/>
      <c r="I2" s="71"/>
    </row>
    <row r="3" spans="1:9" ht="12.75">
      <c r="A3" s="71"/>
      <c r="B3" s="71"/>
      <c r="C3" s="71"/>
      <c r="D3" s="71"/>
      <c r="E3" s="2"/>
      <c r="F3" s="3" t="s">
        <v>67</v>
      </c>
      <c r="G3" s="2"/>
      <c r="H3" s="71"/>
      <c r="I3" s="71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51" t="s">
        <v>50</v>
      </c>
      <c r="B5" s="51"/>
      <c r="C5" s="51"/>
      <c r="D5" s="51"/>
      <c r="E5" s="51"/>
      <c r="F5" s="51"/>
      <c r="G5" s="51"/>
      <c r="H5" s="51"/>
      <c r="I5" s="71"/>
    </row>
    <row r="6" spans="1:9" ht="12.75">
      <c r="A6" s="57"/>
      <c r="B6" s="57"/>
      <c r="C6" s="57"/>
      <c r="D6" s="57"/>
      <c r="E6" s="57"/>
      <c r="F6" s="57"/>
      <c r="G6" s="57"/>
      <c r="H6" s="57"/>
      <c r="I6" s="71"/>
    </row>
    <row r="7" spans="1:9" ht="12.75">
      <c r="A7" s="72" t="s">
        <v>68</v>
      </c>
      <c r="B7" s="73"/>
      <c r="C7" s="73"/>
      <c r="D7" s="73"/>
      <c r="E7" s="73"/>
      <c r="F7" s="73"/>
      <c r="G7" s="73"/>
      <c r="H7" s="73"/>
      <c r="I7" s="71"/>
    </row>
    <row r="8" spans="1:9" ht="12.75">
      <c r="A8" s="74"/>
      <c r="B8" s="73"/>
      <c r="C8" s="53" t="s">
        <v>8</v>
      </c>
      <c r="D8" s="53" t="s">
        <v>9</v>
      </c>
      <c r="E8" s="53" t="s">
        <v>48</v>
      </c>
      <c r="F8" s="73"/>
      <c r="G8" s="73"/>
      <c r="H8" s="73"/>
      <c r="I8" s="71"/>
    </row>
    <row r="9" spans="1:9" ht="12.75">
      <c r="A9" s="75"/>
      <c r="B9" s="73"/>
      <c r="C9" s="54" t="s">
        <v>11</v>
      </c>
      <c r="D9" s="55" t="s">
        <v>12</v>
      </c>
      <c r="E9" s="55" t="s">
        <v>13</v>
      </c>
      <c r="F9" s="73"/>
      <c r="G9" s="73"/>
      <c r="H9" s="73"/>
      <c r="I9" s="71"/>
    </row>
    <row r="10" spans="1:9" ht="12.75">
      <c r="A10" s="22" t="s">
        <v>16</v>
      </c>
      <c r="B10" s="73"/>
      <c r="C10" s="60"/>
      <c r="D10" s="29"/>
      <c r="E10" s="63"/>
      <c r="F10" s="73"/>
      <c r="G10" s="73"/>
      <c r="H10" s="73"/>
      <c r="I10" s="71"/>
    </row>
    <row r="11" spans="1:9" ht="12.75">
      <c r="A11" s="22" t="s">
        <v>52</v>
      </c>
      <c r="B11" s="73"/>
      <c r="C11" s="64"/>
      <c r="D11" s="30"/>
      <c r="E11" s="64"/>
      <c r="F11" s="73"/>
      <c r="G11" s="73"/>
      <c r="H11" s="73"/>
      <c r="I11" s="71"/>
    </row>
    <row r="12" spans="1:9" ht="12.75">
      <c r="A12" s="22" t="s">
        <v>77</v>
      </c>
      <c r="B12" s="73"/>
      <c r="C12" s="65"/>
      <c r="D12" s="31"/>
      <c r="E12" s="65"/>
      <c r="F12" s="73"/>
      <c r="G12" s="73"/>
      <c r="H12" s="73"/>
      <c r="I12" s="71"/>
    </row>
    <row r="13" spans="1:9" ht="13.5" thickBot="1">
      <c r="A13" s="22" t="s">
        <v>20</v>
      </c>
      <c r="B13" s="73"/>
      <c r="C13" s="61"/>
      <c r="D13" s="32"/>
      <c r="E13" s="62"/>
      <c r="F13" s="73"/>
      <c r="G13" s="73"/>
      <c r="H13" s="73"/>
      <c r="I13" s="71"/>
    </row>
    <row r="14" spans="1:9" ht="13.5" thickTop="1">
      <c r="A14" s="22"/>
      <c r="B14" s="46"/>
      <c r="C14" s="76">
        <f>IF(C13="","",IF(C13=2800000,"Correct!","Try again!"))</f>
      </c>
      <c r="D14" s="76">
        <f>IF(D13="","",IF(D13=1,"Correct!","Try again!"))</f>
      </c>
      <c r="E14" s="76">
        <f>IF(E13="","",IF(E13=2600000,"Correct!","Try again!"))</f>
      </c>
      <c r="F14" s="73"/>
      <c r="G14" s="73"/>
      <c r="H14" s="73"/>
      <c r="I14" s="71"/>
    </row>
    <row r="15" spans="1:9" ht="12.75">
      <c r="A15" s="22"/>
      <c r="B15" s="46"/>
      <c r="C15" s="76"/>
      <c r="D15" s="76"/>
      <c r="E15" s="76"/>
      <c r="F15" s="73"/>
      <c r="G15" s="73"/>
      <c r="H15" s="73"/>
      <c r="I15" s="71"/>
    </row>
    <row r="16" spans="1:9" ht="12.75">
      <c r="A16" s="73"/>
      <c r="B16" s="73"/>
      <c r="C16" s="73"/>
      <c r="D16" s="73"/>
      <c r="E16" s="73"/>
      <c r="F16" s="57" t="s">
        <v>16</v>
      </c>
      <c r="G16" s="57" t="s">
        <v>16</v>
      </c>
      <c r="H16" s="73"/>
      <c r="I16" s="71"/>
    </row>
    <row r="17" spans="1:9" ht="12.75">
      <c r="A17" s="73"/>
      <c r="B17" s="73"/>
      <c r="C17" s="57"/>
      <c r="D17" s="57" t="s">
        <v>15</v>
      </c>
      <c r="E17" s="57" t="s">
        <v>15</v>
      </c>
      <c r="F17" s="57" t="s">
        <v>74</v>
      </c>
      <c r="G17" s="57" t="s">
        <v>74</v>
      </c>
      <c r="H17" s="73"/>
      <c r="I17" s="71"/>
    </row>
    <row r="18" spans="1:9" ht="12.75">
      <c r="A18" s="73"/>
      <c r="B18" s="73"/>
      <c r="C18" s="59" t="s">
        <v>16</v>
      </c>
      <c r="D18" s="59">
        <v>2</v>
      </c>
      <c r="E18" s="59">
        <v>3</v>
      </c>
      <c r="F18" s="59" t="s">
        <v>75</v>
      </c>
      <c r="G18" s="59" t="s">
        <v>76</v>
      </c>
      <c r="H18" s="73"/>
      <c r="I18" s="71"/>
    </row>
    <row r="19" spans="1:9" ht="12.75">
      <c r="A19" s="73" t="s">
        <v>69</v>
      </c>
      <c r="B19" s="73"/>
      <c r="C19" s="81"/>
      <c r="D19" s="82"/>
      <c r="E19" s="82"/>
      <c r="F19" s="82"/>
      <c r="G19" s="83"/>
      <c r="H19" s="76"/>
      <c r="I19" s="71"/>
    </row>
    <row r="20" spans="1:9" ht="12.75">
      <c r="A20" s="73" t="s">
        <v>70</v>
      </c>
      <c r="B20" s="73"/>
      <c r="C20" s="84"/>
      <c r="D20" s="85"/>
      <c r="E20" s="85"/>
      <c r="F20" s="85"/>
      <c r="G20" s="86"/>
      <c r="H20" s="73"/>
      <c r="I20" s="71"/>
    </row>
    <row r="21" spans="1:9" ht="12.75">
      <c r="A21" s="73" t="s">
        <v>71</v>
      </c>
      <c r="B21" s="73"/>
      <c r="C21" s="84"/>
      <c r="D21" s="85"/>
      <c r="E21" s="85"/>
      <c r="F21" s="85"/>
      <c r="G21" s="86"/>
      <c r="H21" s="73"/>
      <c r="I21" s="71"/>
    </row>
    <row r="22" spans="1:9" ht="12.75">
      <c r="A22" s="73" t="s">
        <v>72</v>
      </c>
      <c r="B22" s="73"/>
      <c r="C22" s="84"/>
      <c r="D22" s="85"/>
      <c r="E22" s="87"/>
      <c r="F22" s="85"/>
      <c r="G22" s="86"/>
      <c r="H22" s="73"/>
      <c r="I22" s="71"/>
    </row>
    <row r="23" spans="1:9" ht="12.75">
      <c r="A23" s="73" t="s">
        <v>73</v>
      </c>
      <c r="B23" s="73"/>
      <c r="C23" s="88"/>
      <c r="D23" s="89"/>
      <c r="E23" s="89"/>
      <c r="F23" s="89"/>
      <c r="G23" s="90"/>
      <c r="H23" s="73"/>
      <c r="I23" s="71"/>
    </row>
    <row r="24" spans="1:9" ht="13.5" thickBot="1">
      <c r="A24" s="73" t="s">
        <v>20</v>
      </c>
      <c r="B24" s="73"/>
      <c r="C24" s="91"/>
      <c r="D24" s="91"/>
      <c r="E24" s="91"/>
      <c r="F24" s="91"/>
      <c r="G24" s="91"/>
      <c r="H24" s="76"/>
      <c r="I24" s="71"/>
    </row>
    <row r="25" spans="1:9" ht="13.5" thickTop="1">
      <c r="A25" s="73"/>
      <c r="B25" s="73"/>
      <c r="C25" s="76">
        <f>IF(C24="","",IF(C24=2115800,"Correct!","Try again!"))</f>
      </c>
      <c r="D25" s="76">
        <f>IF(D24="","",IF(D24=598000,"Correct!","Try again!"))</f>
      </c>
      <c r="E25" s="76">
        <f>IF(E24="","",IF(E24=2202000,"Correct!","Try again!"))</f>
      </c>
      <c r="F25" s="76">
        <f>IF(F24="","",IF(F24=390000,"Correct!","Try again!"))</f>
      </c>
      <c r="G25" s="76">
        <f>IF(G24="","",IF(G24=164000,"Correct!","Try again!"))</f>
      </c>
      <c r="H25" s="73"/>
      <c r="I25" s="71"/>
    </row>
    <row r="26" spans="1:9" ht="12.75">
      <c r="A26" s="73"/>
      <c r="B26" s="73"/>
      <c r="C26" s="73"/>
      <c r="D26" s="73"/>
      <c r="E26" s="73"/>
      <c r="F26" s="73"/>
      <c r="G26" s="73"/>
      <c r="H26" s="73"/>
      <c r="I26" s="71"/>
    </row>
    <row r="27" spans="1:9" ht="12.75">
      <c r="A27" s="72" t="s">
        <v>34</v>
      </c>
      <c r="B27" s="73"/>
      <c r="C27" s="73"/>
      <c r="D27" s="73"/>
      <c r="E27" s="73"/>
      <c r="F27" s="73"/>
      <c r="G27" s="73"/>
      <c r="H27" s="73"/>
      <c r="I27" s="71"/>
    </row>
    <row r="28" spans="1:9" s="4" customFormat="1" ht="12.75">
      <c r="A28" s="22" t="s">
        <v>43</v>
      </c>
      <c r="B28" s="22" t="s">
        <v>16</v>
      </c>
      <c r="C28" s="74"/>
      <c r="D28" s="66"/>
      <c r="E28" s="24"/>
      <c r="F28" s="77"/>
      <c r="G28" s="77"/>
      <c r="H28" s="77"/>
      <c r="I28" s="2"/>
    </row>
    <row r="29" spans="1:9" s="4" customFormat="1" ht="12.75">
      <c r="A29" s="22"/>
      <c r="B29" s="22" t="s">
        <v>52</v>
      </c>
      <c r="C29" s="74"/>
      <c r="D29" s="64"/>
      <c r="E29" s="24"/>
      <c r="F29" s="77"/>
      <c r="G29" s="77"/>
      <c r="H29" s="77"/>
      <c r="I29" s="2"/>
    </row>
    <row r="30" spans="1:9" s="4" customFormat="1" ht="12.75">
      <c r="A30" s="22"/>
      <c r="B30" s="22" t="s">
        <v>78</v>
      </c>
      <c r="C30" s="74"/>
      <c r="D30" s="64"/>
      <c r="E30" s="24"/>
      <c r="F30" s="77"/>
      <c r="G30" s="77"/>
      <c r="H30" s="77"/>
      <c r="I30" s="2"/>
    </row>
    <row r="31" spans="1:9" s="4" customFormat="1" ht="12.75">
      <c r="A31" s="22"/>
      <c r="B31" s="22" t="s">
        <v>77</v>
      </c>
      <c r="C31" s="74"/>
      <c r="D31" s="64"/>
      <c r="E31" s="24"/>
      <c r="F31" s="77"/>
      <c r="G31" s="77"/>
      <c r="H31" s="77"/>
      <c r="I31" s="2"/>
    </row>
    <row r="32" spans="1:9" s="4" customFormat="1" ht="12.75">
      <c r="A32" s="22"/>
      <c r="B32" s="22" t="s">
        <v>79</v>
      </c>
      <c r="C32" s="74"/>
      <c r="D32" s="66"/>
      <c r="E32" s="24"/>
      <c r="F32" s="77"/>
      <c r="G32" s="77"/>
      <c r="H32" s="77"/>
      <c r="I32" s="2"/>
    </row>
    <row r="33" spans="1:9" s="4" customFormat="1" ht="12.75">
      <c r="A33" s="22"/>
      <c r="B33" s="22" t="s">
        <v>28</v>
      </c>
      <c r="C33" s="74"/>
      <c r="D33" s="24"/>
      <c r="E33" s="70"/>
      <c r="F33" s="78">
        <f>IF(E33="","",IF(E33=5469800,"«- Correct!","«- Try again!"))</f>
      </c>
      <c r="G33" s="77"/>
      <c r="H33" s="77"/>
      <c r="I33" s="2"/>
    </row>
    <row r="34" spans="1:9" s="4" customFormat="1" ht="12.75">
      <c r="A34" s="74"/>
      <c r="B34" s="92"/>
      <c r="C34" s="92"/>
      <c r="D34" s="92"/>
      <c r="E34" s="92"/>
      <c r="F34" s="79"/>
      <c r="G34" s="77"/>
      <c r="H34" s="77"/>
      <c r="I34" s="2"/>
    </row>
    <row r="35" spans="1:9" s="4" customFormat="1" ht="12.75">
      <c r="A35" s="74"/>
      <c r="B35" s="74"/>
      <c r="C35" s="74"/>
      <c r="D35" s="24"/>
      <c r="E35" s="24"/>
      <c r="F35" s="79"/>
      <c r="G35" s="77"/>
      <c r="H35" s="77"/>
      <c r="I35" s="2"/>
    </row>
    <row r="36" spans="1:9" ht="12.75">
      <c r="A36" s="72" t="s">
        <v>35</v>
      </c>
      <c r="B36" s="73"/>
      <c r="C36" s="73"/>
      <c r="D36" s="73"/>
      <c r="E36" s="73"/>
      <c r="F36" s="80"/>
      <c r="G36" s="73"/>
      <c r="H36" s="73"/>
      <c r="I36" s="71"/>
    </row>
    <row r="37" spans="1:9" ht="12.75">
      <c r="A37" s="22" t="s">
        <v>80</v>
      </c>
      <c r="B37" s="22" t="s">
        <v>81</v>
      </c>
      <c r="C37" s="74"/>
      <c r="D37" s="66"/>
      <c r="E37" s="24"/>
      <c r="F37" s="79"/>
      <c r="G37" s="73"/>
      <c r="H37" s="73"/>
      <c r="I37" s="71"/>
    </row>
    <row r="38" spans="1:9" ht="12.75">
      <c r="A38" s="22"/>
      <c r="B38" s="22" t="s">
        <v>83</v>
      </c>
      <c r="C38" s="74"/>
      <c r="D38" s="24"/>
      <c r="E38" s="70"/>
      <c r="F38" s="78">
        <f>IF(E38="","",IF(E38=26900,"«- Correct!","«- Try again!"))</f>
      </c>
      <c r="G38" s="73"/>
      <c r="H38" s="73"/>
      <c r="I38" s="71"/>
    </row>
    <row r="39" spans="1:9" ht="12.75">
      <c r="A39" s="74"/>
      <c r="B39" s="92"/>
      <c r="C39" s="92"/>
      <c r="D39" s="92"/>
      <c r="E39" s="92"/>
      <c r="F39" s="79"/>
      <c r="G39" s="73"/>
      <c r="H39" s="73"/>
      <c r="I39" s="71"/>
    </row>
    <row r="40" spans="1:9" ht="12.75">
      <c r="A40" s="73"/>
      <c r="B40" s="73"/>
      <c r="C40" s="73"/>
      <c r="D40" s="73"/>
      <c r="E40" s="73"/>
      <c r="F40" s="80"/>
      <c r="G40" s="73"/>
      <c r="H40" s="73"/>
      <c r="I40" s="71"/>
    </row>
    <row r="41" spans="1:9" ht="12.75">
      <c r="A41" s="22" t="s">
        <v>80</v>
      </c>
      <c r="B41" s="22" t="s">
        <v>82</v>
      </c>
      <c r="C41" s="74"/>
      <c r="D41" s="66"/>
      <c r="E41" s="24"/>
      <c r="F41" s="79"/>
      <c r="G41" s="73"/>
      <c r="H41" s="73"/>
      <c r="I41" s="71"/>
    </row>
    <row r="42" spans="1:9" ht="12.75">
      <c r="A42" s="22"/>
      <c r="B42" s="22" t="s">
        <v>84</v>
      </c>
      <c r="C42" s="74"/>
      <c r="D42" s="24"/>
      <c r="E42" s="70"/>
      <c r="F42" s="78">
        <f>IF(E42="","",IF(E42=72400,"«- Correct!","«- Try again!"))</f>
      </c>
      <c r="G42" s="73"/>
      <c r="H42" s="73"/>
      <c r="I42" s="71"/>
    </row>
    <row r="43" spans="1:9" ht="12.75">
      <c r="A43" s="74"/>
      <c r="B43" s="92"/>
      <c r="C43" s="92"/>
      <c r="D43" s="92"/>
      <c r="E43" s="92"/>
      <c r="F43" s="79"/>
      <c r="G43" s="73"/>
      <c r="H43" s="73"/>
      <c r="I43" s="71"/>
    </row>
    <row r="44" spans="1:9" ht="12.75">
      <c r="A44" s="73"/>
      <c r="B44" s="73"/>
      <c r="C44" s="73"/>
      <c r="D44" s="73"/>
      <c r="E44" s="73"/>
      <c r="F44" s="80"/>
      <c r="G44" s="73"/>
      <c r="H44" s="73"/>
      <c r="I44" s="71"/>
    </row>
    <row r="45" spans="1:9" ht="12.75">
      <c r="A45" s="22" t="s">
        <v>80</v>
      </c>
      <c r="B45" s="22" t="s">
        <v>85</v>
      </c>
      <c r="C45" s="74"/>
      <c r="D45" s="66"/>
      <c r="E45" s="24"/>
      <c r="F45" s="79"/>
      <c r="G45" s="73"/>
      <c r="H45" s="73"/>
      <c r="I45" s="71"/>
    </row>
    <row r="46" spans="1:9" ht="12.75">
      <c r="A46" s="22"/>
      <c r="B46" s="22" t="s">
        <v>87</v>
      </c>
      <c r="C46" s="74"/>
      <c r="D46" s="24"/>
      <c r="E46" s="70"/>
      <c r="F46" s="78">
        <f>IF(E46="","",IF(E46=32500,"«- Correct!","«- Try again!"))</f>
      </c>
      <c r="G46" s="73"/>
      <c r="H46" s="73"/>
      <c r="I46" s="71"/>
    </row>
    <row r="47" spans="1:9" ht="12.75">
      <c r="A47" s="74"/>
      <c r="B47" s="92"/>
      <c r="C47" s="92"/>
      <c r="D47" s="92"/>
      <c r="E47" s="92"/>
      <c r="F47" s="79"/>
      <c r="G47" s="73"/>
      <c r="H47" s="73"/>
      <c r="I47" s="71"/>
    </row>
    <row r="48" spans="1:9" ht="12.75">
      <c r="A48" s="73"/>
      <c r="B48" s="73"/>
      <c r="C48" s="73"/>
      <c r="D48" s="73"/>
      <c r="E48" s="73"/>
      <c r="F48" s="80"/>
      <c r="G48" s="73"/>
      <c r="H48" s="73"/>
      <c r="I48" s="71"/>
    </row>
    <row r="49" spans="1:9" ht="12.75">
      <c r="A49" s="22" t="s">
        <v>80</v>
      </c>
      <c r="B49" s="22" t="s">
        <v>86</v>
      </c>
      <c r="C49" s="74"/>
      <c r="D49" s="66"/>
      <c r="E49" s="24"/>
      <c r="F49" s="79"/>
      <c r="G49" s="73"/>
      <c r="H49" s="73"/>
      <c r="I49" s="71"/>
    </row>
    <row r="50" spans="1:9" ht="12.75">
      <c r="A50" s="22"/>
      <c r="B50" s="22" t="s">
        <v>88</v>
      </c>
      <c r="C50" s="74"/>
      <c r="D50" s="24"/>
      <c r="E50" s="70"/>
      <c r="F50" s="78">
        <f>IF(E50="","",IF(E50=8200,"«- Correct!","«- Try again!"))</f>
      </c>
      <c r="G50" s="73"/>
      <c r="H50" s="73"/>
      <c r="I50" s="71"/>
    </row>
    <row r="51" spans="1:9" ht="12.75">
      <c r="A51" s="74"/>
      <c r="B51" s="92"/>
      <c r="C51" s="92"/>
      <c r="D51" s="92"/>
      <c r="E51" s="92"/>
      <c r="F51" s="79"/>
      <c r="G51" s="73"/>
      <c r="H51" s="73"/>
      <c r="I51" s="71"/>
    </row>
    <row r="52" spans="1:9" ht="12.75">
      <c r="A52" s="73"/>
      <c r="B52" s="73"/>
      <c r="C52" s="73"/>
      <c r="D52" s="73"/>
      <c r="E52" s="73"/>
      <c r="F52" s="73"/>
      <c r="G52" s="73"/>
      <c r="H52" s="73"/>
      <c r="I52" s="71"/>
    </row>
    <row r="53" spans="1:9" ht="12.75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2.75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2.75">
      <c r="A56" s="71"/>
      <c r="B56" s="71"/>
      <c r="C56" s="71"/>
      <c r="D56" s="71"/>
      <c r="E56" s="71"/>
      <c r="F56" s="71"/>
      <c r="G56" s="71"/>
      <c r="H56" s="71"/>
      <c r="I56" s="71"/>
    </row>
    <row r="57" spans="1:9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2.75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2.75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2.75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2.75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2.75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2.75">
      <c r="A64" s="71"/>
      <c r="B64" s="71"/>
      <c r="C64" s="71"/>
      <c r="D64" s="71"/>
      <c r="E64" s="71"/>
      <c r="F64" s="71"/>
      <c r="G64" s="71"/>
      <c r="H64" s="71"/>
      <c r="I64" s="71"/>
    </row>
  </sheetData>
  <sheetProtection password="C690" sheet="1" objects="1" scenarios="1" selectLockedCells="1"/>
  <mergeCells count="6">
    <mergeCell ref="B47:E47"/>
    <mergeCell ref="B51:E51"/>
    <mergeCell ref="A5:H5"/>
    <mergeCell ref="B34:E34"/>
    <mergeCell ref="B39:E39"/>
    <mergeCell ref="B43:E43"/>
  </mergeCells>
  <printOptions/>
  <pageMargins left="0.75" right="0.75" top="1" bottom="1" header="0.5" footer="0.5"/>
  <pageSetup horizontalDpi="600" verticalDpi="6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12.28125" style="0" bestFit="1" customWidth="1"/>
    <col min="3" max="3" width="2.7109375" style="0" customWidth="1"/>
  </cols>
  <sheetData>
    <row r="1" spans="1:2" ht="12.75">
      <c r="A1" s="7" t="s">
        <v>49</v>
      </c>
      <c r="B1" s="7"/>
    </row>
    <row r="2" spans="1:2" ht="12.75">
      <c r="A2" s="6"/>
      <c r="B2" s="6"/>
    </row>
    <row r="3" spans="1:3" ht="12.75">
      <c r="A3" s="17" t="s">
        <v>50</v>
      </c>
      <c r="B3" s="18"/>
      <c r="C3" s="37"/>
    </row>
    <row r="4" spans="1:3" ht="12.75">
      <c r="A4" s="15"/>
      <c r="B4" s="15"/>
      <c r="C4" s="37"/>
    </row>
    <row r="5" spans="1:3" ht="12.75">
      <c r="A5" s="15" t="s">
        <v>2</v>
      </c>
      <c r="B5" s="38">
        <v>2600000</v>
      </c>
      <c r="C5" s="37"/>
    </row>
    <row r="6" spans="1:3" ht="12.75">
      <c r="A6" s="15" t="s">
        <v>51</v>
      </c>
      <c r="B6" s="39"/>
      <c r="C6" s="37"/>
    </row>
    <row r="7" spans="1:3" ht="12.75">
      <c r="A7" s="15" t="s">
        <v>53</v>
      </c>
      <c r="B7" s="39">
        <v>508800</v>
      </c>
      <c r="C7" s="37"/>
    </row>
    <row r="8" spans="1:3" ht="12.75">
      <c r="A8" s="15" t="s">
        <v>5</v>
      </c>
      <c r="B8" s="39">
        <v>1736000</v>
      </c>
      <c r="C8" s="37"/>
    </row>
    <row r="9" spans="1:3" ht="12.75">
      <c r="A9" s="15" t="s">
        <v>66</v>
      </c>
      <c r="B9" s="39">
        <v>420000</v>
      </c>
      <c r="C9" s="37"/>
    </row>
    <row r="10" spans="1:3" ht="12.75">
      <c r="A10" s="15"/>
      <c r="B10" s="39"/>
      <c r="C10" s="37"/>
    </row>
    <row r="11" spans="1:3" ht="12.75">
      <c r="A11" s="19" t="s">
        <v>54</v>
      </c>
      <c r="B11" s="19"/>
      <c r="C11" s="37"/>
    </row>
    <row r="12" spans="1:3" ht="12.75">
      <c r="A12" s="19" t="s">
        <v>10</v>
      </c>
      <c r="B12" s="43">
        <v>20</v>
      </c>
      <c r="C12" s="37"/>
    </row>
    <row r="13" spans="1:3" ht="12.75">
      <c r="A13" s="19" t="s">
        <v>14</v>
      </c>
      <c r="B13" s="40">
        <v>60000</v>
      </c>
      <c r="C13" s="37"/>
    </row>
    <row r="14" spans="1:3" ht="12.75">
      <c r="A14" s="19"/>
      <c r="B14" s="40"/>
      <c r="C14" s="37"/>
    </row>
    <row r="15" spans="1:3" ht="12.75">
      <c r="A15" s="19" t="s">
        <v>59</v>
      </c>
      <c r="B15" s="19"/>
      <c r="C15" s="37"/>
    </row>
    <row r="16" spans="1:3" ht="12.75">
      <c r="A16" s="19" t="s">
        <v>10</v>
      </c>
      <c r="B16" s="43">
        <v>25</v>
      </c>
      <c r="C16" s="37"/>
    </row>
    <row r="17" spans="1:3" ht="12.75">
      <c r="A17" s="19" t="s">
        <v>14</v>
      </c>
      <c r="B17" s="40">
        <v>392000</v>
      </c>
      <c r="C17" s="37"/>
    </row>
    <row r="18" spans="1:3" ht="12.75">
      <c r="A18" s="19"/>
      <c r="B18" s="40"/>
      <c r="C18" s="37"/>
    </row>
    <row r="19" spans="1:3" ht="12.75">
      <c r="A19" s="19" t="s">
        <v>33</v>
      </c>
      <c r="B19" s="43">
        <v>12</v>
      </c>
      <c r="C19" s="37"/>
    </row>
    <row r="20" spans="1:3" ht="12.75">
      <c r="A20" s="19"/>
      <c r="B20" s="43"/>
      <c r="C20" s="37"/>
    </row>
    <row r="21" spans="1:3" ht="12.75">
      <c r="A21" s="19" t="s">
        <v>61</v>
      </c>
      <c r="B21" s="43">
        <v>20</v>
      </c>
      <c r="C21" s="37"/>
    </row>
    <row r="22" spans="1:3" ht="12.75">
      <c r="A22" s="19" t="s">
        <v>19</v>
      </c>
      <c r="B22" s="19"/>
      <c r="C22" s="37"/>
    </row>
    <row r="23" spans="1:3" ht="12.75">
      <c r="A23" s="67" t="s">
        <v>55</v>
      </c>
      <c r="B23" s="19"/>
      <c r="C23" s="37"/>
    </row>
    <row r="24" spans="1:3" ht="12.75">
      <c r="A24" s="19" t="s">
        <v>56</v>
      </c>
      <c r="B24" s="69">
        <v>328400</v>
      </c>
      <c r="C24" s="37"/>
    </row>
    <row r="25" spans="1:3" ht="12.75">
      <c r="A25" s="19" t="s">
        <v>57</v>
      </c>
      <c r="B25" s="69">
        <v>175400</v>
      </c>
      <c r="C25" s="37"/>
    </row>
    <row r="26" spans="1:3" ht="12.75">
      <c r="A26" s="19" t="s">
        <v>58</v>
      </c>
      <c r="B26" s="69">
        <v>2202000</v>
      </c>
      <c r="C26" s="37"/>
    </row>
    <row r="27" spans="1:3" ht="12.75">
      <c r="A27" s="19" t="s">
        <v>60</v>
      </c>
      <c r="B27" s="69">
        <v>164000</v>
      </c>
      <c r="C27" s="37"/>
    </row>
    <row r="28" spans="1:3" ht="12.75">
      <c r="A28" s="19"/>
      <c r="B28" s="19"/>
      <c r="C28" s="37"/>
    </row>
    <row r="29" spans="1:3" ht="12.75">
      <c r="A29" s="15" t="s">
        <v>37</v>
      </c>
      <c r="B29" s="15"/>
      <c r="C29" s="37"/>
    </row>
    <row r="30" spans="1:3" ht="12.75">
      <c r="A30" s="16" t="s">
        <v>62</v>
      </c>
      <c r="B30" s="41">
        <v>21151800</v>
      </c>
      <c r="C30" s="37"/>
    </row>
    <row r="31" spans="1:3" ht="12.75">
      <c r="A31" s="37" t="s">
        <v>63</v>
      </c>
      <c r="B31" s="41">
        <v>598000</v>
      </c>
      <c r="C31" s="37"/>
    </row>
    <row r="32" spans="1:3" ht="12.75">
      <c r="A32" s="16" t="s">
        <v>64</v>
      </c>
      <c r="B32" s="42">
        <v>32500</v>
      </c>
      <c r="C32" s="37"/>
    </row>
    <row r="33" spans="1:3" ht="12.75">
      <c r="A33" s="37" t="s">
        <v>65</v>
      </c>
      <c r="B33" s="68">
        <v>8200</v>
      </c>
      <c r="C33" s="37"/>
    </row>
    <row r="34" spans="1:3" ht="12.75">
      <c r="A34" s="37"/>
      <c r="B34" s="37"/>
      <c r="C34" s="3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2009-10-23T22:31:53Z</cp:lastPrinted>
  <dcterms:created xsi:type="dcterms:W3CDTF">2001-03-26T20:48:38Z</dcterms:created>
  <dcterms:modified xsi:type="dcterms:W3CDTF">2009-10-23T22:35:54Z</dcterms:modified>
  <cp:category/>
  <cp:version/>
  <cp:contentType/>
  <cp:contentStatus/>
</cp:coreProperties>
</file>