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23-03A" sheetId="1" r:id="rId1"/>
    <sheet name="Given P23-03A" sheetId="2" r:id="rId2"/>
    <sheet name="P23-04Aa" sheetId="3" r:id="rId3"/>
    <sheet name="Given P23-04Aa" sheetId="4" r:id="rId4"/>
  </sheets>
  <definedNames>
    <definedName name="_xlnm.Print_Titles" localSheetId="3">'Given P23-04Aa'!$1:$2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8"/>
            <rFont val="Tahoma"/>
            <family val="2"/>
          </rPr>
          <t>Enter appropriate data in yellow cells. Some of your entries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8"/>
            <rFont val="Tahoma"/>
            <family val="2"/>
          </rPr>
          <t>Enter appropriate data in yellow cells. Some of your entries will be verified.</t>
        </r>
      </text>
    </comment>
  </commentList>
</comments>
</file>

<file path=xl/sharedStrings.xml><?xml version="1.0" encoding="utf-8"?>
<sst xmlns="http://schemas.openxmlformats.org/spreadsheetml/2006/main" count="122" uniqueCount="67">
  <si>
    <t>Student Name:</t>
  </si>
  <si>
    <t>Class:</t>
  </si>
  <si>
    <t>Comparative Balance Sheet</t>
  </si>
  <si>
    <t>December 31</t>
  </si>
  <si>
    <t>Statement of Cash Flows</t>
  </si>
  <si>
    <t>Assets</t>
  </si>
  <si>
    <t>Cash</t>
  </si>
  <si>
    <t>Accounts receivable</t>
  </si>
  <si>
    <t>Cash flows from operating activities:</t>
  </si>
  <si>
    <t>Merchandise inventory</t>
  </si>
  <si>
    <t>Equipment</t>
  </si>
  <si>
    <t xml:space="preserve">  Cash paid for other operating expenses</t>
  </si>
  <si>
    <t xml:space="preserve">  Net cash provided by operating activities</t>
  </si>
  <si>
    <t>Cash flows from investing activities:</t>
  </si>
  <si>
    <t>Accounts payable</t>
  </si>
  <si>
    <t xml:space="preserve">  Cash paid for equipment</t>
  </si>
  <si>
    <t>Income taxes payable</t>
  </si>
  <si>
    <t>Cash flows from financing activities:</t>
  </si>
  <si>
    <t>Common stock, $2 par value</t>
  </si>
  <si>
    <t xml:space="preserve">  Cash paid for cash dividends</t>
  </si>
  <si>
    <t xml:space="preserve">  par value, common stock</t>
  </si>
  <si>
    <t xml:space="preserve">  Net cash used in financing activities</t>
  </si>
  <si>
    <t>Retained earnings</t>
  </si>
  <si>
    <t>Net increase in cash</t>
  </si>
  <si>
    <t>Income Statement</t>
  </si>
  <si>
    <t>Sales</t>
  </si>
  <si>
    <t>Cost of goods sold</t>
  </si>
  <si>
    <t>Gross profit</t>
  </si>
  <si>
    <t>Operating expenses:</t>
  </si>
  <si>
    <t xml:space="preserve">  Depreciation expense</t>
  </si>
  <si>
    <t xml:space="preserve">  Other expenses</t>
  </si>
  <si>
    <t>Income taxes</t>
  </si>
  <si>
    <t>Net income</t>
  </si>
  <si>
    <t>Additional information:</t>
  </si>
  <si>
    <t>Equipment purchased for cash</t>
  </si>
  <si>
    <t>Number of stock shares issued</t>
  </si>
  <si>
    <t>Price per share of stock issued</t>
  </si>
  <si>
    <t>Cash dividends declared and paid</t>
  </si>
  <si>
    <t>Accumulated depreciation, Equipment</t>
  </si>
  <si>
    <t>Total assets</t>
  </si>
  <si>
    <t>Total liabilities and equities</t>
  </si>
  <si>
    <t>Income before taxes</t>
  </si>
  <si>
    <t xml:space="preserve">  Cash from issuing stock</t>
  </si>
  <si>
    <t xml:space="preserve">  Net income</t>
  </si>
  <si>
    <t xml:space="preserve">  Adjustments to reconcile net income to net</t>
  </si>
  <si>
    <t xml:space="preserve">    Increase in accounts receivable</t>
  </si>
  <si>
    <t xml:space="preserve">    Depreciation expense</t>
  </si>
  <si>
    <t>Check figure:</t>
  </si>
  <si>
    <t>(1) Cash from operating activities</t>
  </si>
  <si>
    <t xml:space="preserve">    cash provided by operating activities</t>
  </si>
  <si>
    <t xml:space="preserve">    Increase in inventory</t>
  </si>
  <si>
    <t xml:space="preserve">    Increase in taxes payable</t>
  </si>
  <si>
    <t xml:space="preserve">  Cash received from customers</t>
  </si>
  <si>
    <t xml:space="preserve">  Cash paid for merchandise</t>
  </si>
  <si>
    <t xml:space="preserve">  Cash paid for income taxes</t>
  </si>
  <si>
    <t>GOLDEN CORPORATION</t>
  </si>
  <si>
    <t xml:space="preserve">    Increase in accounts payable</t>
  </si>
  <si>
    <t>Given Data P23-04Aa:</t>
  </si>
  <si>
    <t>Problem 23-04Aa</t>
  </si>
  <si>
    <t>Given Data P23-03A:</t>
  </si>
  <si>
    <t>Problem 23-03A</t>
  </si>
  <si>
    <t>Paid-in capital in excess of</t>
  </si>
  <si>
    <t>For Year Ended December 31,  2010</t>
  </si>
  <si>
    <t>Liabilities and Equity</t>
  </si>
  <si>
    <t>For Year Ended December 31, 2010</t>
  </si>
  <si>
    <t>Cash balance at December 31, 2009</t>
  </si>
  <si>
    <t>Cash balance at December 31,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</si>
</sst>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69" fontId="0" fillId="2" borderId="0" xfId="17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>
      <alignment horizontal="centerContinuous"/>
    </xf>
    <xf numFmtId="165" fontId="0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/>
    </xf>
    <xf numFmtId="1" fontId="0" fillId="2" borderId="1" xfId="0" applyNumberFormat="1" applyFont="1" applyFill="1" applyBorder="1" applyAlignment="1" quotePrefix="1">
      <alignment horizontal="centerContinuous"/>
    </xf>
    <xf numFmtId="1" fontId="0" fillId="2" borderId="1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Continuous"/>
    </xf>
    <xf numFmtId="167" fontId="0" fillId="2" borderId="0" xfId="15" applyNumberFormat="1" applyFont="1" applyFill="1" applyBorder="1" applyAlignment="1">
      <alignment/>
    </xf>
    <xf numFmtId="167" fontId="0" fillId="2" borderId="0" xfId="15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centerContinuous"/>
      <protection/>
    </xf>
    <xf numFmtId="0" fontId="0" fillId="2" borderId="0" xfId="0" applyFill="1" applyAlignment="1">
      <alignment/>
    </xf>
    <xf numFmtId="1" fontId="7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4" fillId="2" borderId="0" xfId="0" applyFont="1" applyFill="1" applyAlignment="1">
      <alignment/>
    </xf>
    <xf numFmtId="0" fontId="5" fillId="2" borderId="0" xfId="0" applyFont="1" applyFill="1" applyAlignment="1" applyProtection="1">
      <alignment/>
      <protection/>
    </xf>
    <xf numFmtId="0" fontId="9" fillId="2" borderId="0" xfId="0" applyFont="1" applyFill="1" applyAlignment="1">
      <alignment horizontal="center"/>
    </xf>
    <xf numFmtId="42" fontId="0" fillId="3" borderId="0" xfId="17" applyNumberFormat="1" applyFont="1" applyFill="1" applyBorder="1" applyAlignment="1" applyProtection="1">
      <alignment/>
      <protection locked="0"/>
    </xf>
    <xf numFmtId="42" fontId="0" fillId="3" borderId="0" xfId="17" applyNumberFormat="1" applyFont="1" applyFill="1" applyBorder="1" applyAlignment="1" applyProtection="1">
      <alignment/>
      <protection locked="0"/>
    </xf>
    <xf numFmtId="42" fontId="0" fillId="3" borderId="2" xfId="17" applyNumberFormat="1" applyFont="1" applyFill="1" applyBorder="1" applyAlignment="1" applyProtection="1">
      <alignment/>
      <protection locked="0"/>
    </xf>
    <xf numFmtId="41" fontId="0" fillId="3" borderId="0" xfId="15" applyNumberFormat="1" applyFont="1" applyFill="1" applyBorder="1" applyAlignment="1" applyProtection="1">
      <alignment/>
      <protection locked="0"/>
    </xf>
    <xf numFmtId="41" fontId="0" fillId="3" borderId="3" xfId="15" applyNumberFormat="1" applyFont="1" applyFill="1" applyBorder="1" applyAlignment="1" applyProtection="1">
      <alignment/>
      <protection locked="0"/>
    </xf>
    <xf numFmtId="41" fontId="0" fillId="3" borderId="1" xfId="15" applyNumberFormat="1" applyFont="1" applyFill="1" applyBorder="1" applyAlignment="1" applyProtection="1">
      <alignment/>
      <protection locked="0"/>
    </xf>
    <xf numFmtId="41" fontId="0" fillId="3" borderId="4" xfId="17" applyNumberFormat="1" applyFont="1" applyFill="1" applyBorder="1" applyAlignment="1" applyProtection="1">
      <alignment/>
      <protection locked="0"/>
    </xf>
    <xf numFmtId="1" fontId="1" fillId="2" borderId="0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 applyProtection="1">
      <alignment horizontal="left"/>
      <protection/>
    </xf>
    <xf numFmtId="42" fontId="0" fillId="2" borderId="0" xfId="17" applyNumberFormat="1" applyFill="1" applyAlignment="1">
      <alignment/>
    </xf>
    <xf numFmtId="42" fontId="0" fillId="2" borderId="0" xfId="17" applyNumberFormat="1" applyFont="1" applyFill="1" applyBorder="1" applyAlignment="1">
      <alignment/>
    </xf>
    <xf numFmtId="42" fontId="0" fillId="2" borderId="2" xfId="17" applyNumberFormat="1" applyFont="1" applyFill="1" applyBorder="1" applyAlignment="1" applyProtection="1">
      <alignment/>
      <protection/>
    </xf>
    <xf numFmtId="42" fontId="0" fillId="2" borderId="0" xfId="17" applyNumberFormat="1" applyFont="1" applyFill="1" applyBorder="1" applyAlignment="1" applyProtection="1">
      <alignment/>
      <protection/>
    </xf>
    <xf numFmtId="42" fontId="0" fillId="2" borderId="2" xfId="17" applyNumberFormat="1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41" fontId="0" fillId="2" borderId="0" xfId="15" applyNumberFormat="1" applyFont="1" applyFill="1" applyBorder="1" applyAlignment="1" applyProtection="1">
      <alignment/>
      <protection/>
    </xf>
    <xf numFmtId="41" fontId="0" fillId="2" borderId="1" xfId="15" applyNumberFormat="1" applyFont="1" applyFill="1" applyBorder="1" applyAlignment="1" applyProtection="1">
      <alignment/>
      <protection/>
    </xf>
    <xf numFmtId="41" fontId="0" fillId="2" borderId="0" xfId="0" applyNumberFormat="1" applyFill="1" applyAlignment="1">
      <alignment/>
    </xf>
    <xf numFmtId="41" fontId="0" fillId="2" borderId="0" xfId="17" applyNumberFormat="1" applyFont="1" applyFill="1" applyBorder="1" applyAlignment="1" applyProtection="1">
      <alignment/>
      <protection/>
    </xf>
    <xf numFmtId="42" fontId="0" fillId="2" borderId="0" xfId="15" applyNumberFormat="1" applyFont="1" applyFill="1" applyBorder="1" applyAlignment="1">
      <alignment/>
    </xf>
    <xf numFmtId="42" fontId="0" fillId="3" borderId="4" xfId="17" applyNumberFormat="1" applyFont="1" applyFill="1" applyBorder="1" applyAlignment="1" applyProtection="1">
      <alignment/>
      <protection locked="0"/>
    </xf>
    <xf numFmtId="42" fontId="0" fillId="3" borderId="5" xfId="17" applyNumberFormat="1" applyFont="1" applyFill="1" applyBorder="1" applyAlignment="1" applyProtection="1">
      <alignment/>
      <protection locked="0"/>
    </xf>
    <xf numFmtId="41" fontId="0" fillId="3" borderId="4" xfId="15" applyNumberFormat="1" applyFont="1" applyFill="1" applyBorder="1" applyAlignment="1" applyProtection="1">
      <alignment/>
      <protection locked="0"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40.8515625" style="4" customWidth="1"/>
    <col min="2" max="2" width="11.28125" style="4" bestFit="1" customWidth="1"/>
    <col min="3" max="3" width="11.8515625" style="4" bestFit="1" customWidth="1"/>
    <col min="4" max="16384" width="9.140625" style="4" customWidth="1"/>
  </cols>
  <sheetData>
    <row r="1" spans="2:3" ht="12.75">
      <c r="B1" s="1" t="s">
        <v>0</v>
      </c>
      <c r="C1" s="27"/>
    </row>
    <row r="2" spans="2:3" ht="12.75">
      <c r="B2" s="1" t="s">
        <v>1</v>
      </c>
      <c r="C2" s="27"/>
    </row>
    <row r="3" spans="2:3" ht="12.75">
      <c r="B3" s="2"/>
      <c r="C3" s="3" t="s">
        <v>60</v>
      </c>
    </row>
    <row r="4" ht="12.75"/>
    <row r="5" spans="1:4" ht="12.75">
      <c r="A5" s="55" t="s">
        <v>55</v>
      </c>
      <c r="B5" s="55"/>
      <c r="C5" s="55"/>
      <c r="D5" s="28"/>
    </row>
    <row r="6" spans="1:4" ht="12.75">
      <c r="A6" s="54" t="s">
        <v>4</v>
      </c>
      <c r="B6" s="54"/>
      <c r="C6" s="54"/>
      <c r="D6" s="28"/>
    </row>
    <row r="7" spans="1:4" ht="12.75">
      <c r="A7" s="54" t="s">
        <v>64</v>
      </c>
      <c r="B7" s="54"/>
      <c r="C7" s="54"/>
      <c r="D7" s="28"/>
    </row>
    <row r="8" spans="1:4" ht="12.75">
      <c r="A8" s="14"/>
      <c r="B8" s="14"/>
      <c r="C8" s="14"/>
      <c r="D8" s="22"/>
    </row>
    <row r="9" spans="1:4" ht="12.75">
      <c r="A9" s="14" t="s">
        <v>8</v>
      </c>
      <c r="B9" s="10"/>
      <c r="C9" s="10"/>
      <c r="D9" s="22"/>
    </row>
    <row r="10" spans="1:4" ht="12.75">
      <c r="A10" s="10" t="s">
        <v>43</v>
      </c>
      <c r="B10" s="31"/>
      <c r="C10" s="20"/>
      <c r="D10" s="22"/>
    </row>
    <row r="11" spans="1:4" ht="12.75">
      <c r="A11" s="25" t="s">
        <v>44</v>
      </c>
      <c r="B11" s="24"/>
      <c r="C11" s="26"/>
      <c r="D11" s="22"/>
    </row>
    <row r="12" spans="1:4" ht="12.75">
      <c r="A12" s="25" t="s">
        <v>49</v>
      </c>
      <c r="B12" s="26"/>
      <c r="C12" s="26"/>
      <c r="D12" s="22"/>
    </row>
    <row r="13" spans="1:4" ht="12.75">
      <c r="A13" s="25" t="s">
        <v>45</v>
      </c>
      <c r="B13" s="34"/>
      <c r="C13" s="26"/>
      <c r="D13" s="22"/>
    </row>
    <row r="14" spans="1:4" ht="12.75">
      <c r="A14" s="25" t="s">
        <v>50</v>
      </c>
      <c r="B14" s="35"/>
      <c r="C14" s="26"/>
      <c r="D14" s="22"/>
    </row>
    <row r="15" spans="1:4" ht="12.75">
      <c r="A15" s="25" t="s">
        <v>56</v>
      </c>
      <c r="B15" s="35"/>
      <c r="C15" s="26"/>
      <c r="D15" s="22"/>
    </row>
    <row r="16" spans="1:4" ht="12.75">
      <c r="A16" s="25" t="s">
        <v>51</v>
      </c>
      <c r="B16" s="35"/>
      <c r="C16" s="26"/>
      <c r="D16" s="22"/>
    </row>
    <row r="17" spans="1:4" ht="12.75">
      <c r="A17" s="25" t="s">
        <v>46</v>
      </c>
      <c r="B17" s="36"/>
      <c r="C17" s="26"/>
      <c r="D17" s="29"/>
    </row>
    <row r="18" spans="1:4" ht="12.75">
      <c r="A18" s="25" t="s">
        <v>12</v>
      </c>
      <c r="B18" s="26"/>
      <c r="C18" s="32"/>
      <c r="D18" s="30">
        <f>IF(C18="","",IF(C18=122000,"«- Correct!","«- Try again!"))</f>
      </c>
    </row>
    <row r="19" spans="1:4" ht="12.75">
      <c r="A19" s="25" t="s">
        <v>13</v>
      </c>
      <c r="B19" s="26"/>
      <c r="C19" s="26"/>
      <c r="D19" s="24"/>
    </row>
    <row r="20" spans="1:4" ht="12.75">
      <c r="A20" s="25" t="s">
        <v>15</v>
      </c>
      <c r="B20" s="26"/>
      <c r="C20" s="34"/>
      <c r="D20" s="30">
        <f>IF(C20="","",IF(C20=-36000,"«- Correct!","«- Try again!"))</f>
      </c>
    </row>
    <row r="21" spans="1:4" ht="12.75">
      <c r="A21" s="25" t="s">
        <v>17</v>
      </c>
      <c r="B21" s="26"/>
      <c r="C21" s="26"/>
      <c r="D21" s="24"/>
    </row>
    <row r="22" spans="1:4" ht="12.75">
      <c r="A22" s="25" t="s">
        <v>42</v>
      </c>
      <c r="B22" s="37"/>
      <c r="C22" s="26"/>
      <c r="D22" s="24"/>
    </row>
    <row r="23" spans="1:4" ht="12.75">
      <c r="A23" s="25" t="s">
        <v>19</v>
      </c>
      <c r="B23" s="36"/>
      <c r="C23" s="26"/>
      <c r="D23" s="24"/>
    </row>
    <row r="24" spans="1:4" ht="12.75">
      <c r="A24" s="25" t="s">
        <v>21</v>
      </c>
      <c r="B24" s="26"/>
      <c r="C24" s="36"/>
      <c r="D24" s="30">
        <f>IF(C24="","",IF(C24=-29000,"«- Correct!","«- Try again!"))</f>
      </c>
    </row>
    <row r="25" spans="1:4" ht="12.75">
      <c r="A25" s="25" t="s">
        <v>23</v>
      </c>
      <c r="B25" s="26"/>
      <c r="C25" s="51"/>
      <c r="D25" s="30">
        <f>IF(C25="","",IF(C25=57000,"«- Correct!","«- Try again!"))</f>
      </c>
    </row>
    <row r="26" spans="1:4" ht="12.75">
      <c r="A26" s="25" t="s">
        <v>65</v>
      </c>
      <c r="B26" s="26"/>
      <c r="C26" s="36"/>
      <c r="D26" s="30">
        <f>IF(C26="","",IF(C26=107000,"«- Correct!","«- Try again!"))</f>
      </c>
    </row>
    <row r="27" spans="1:4" ht="13.5" thickBot="1">
      <c r="A27" s="25" t="s">
        <v>66</v>
      </c>
      <c r="B27" s="26"/>
      <c r="C27" s="33"/>
      <c r="D27" s="30">
        <f>IF(C27="","",IF(C27=164000,"«- Correct!","«- Try again!"))</f>
      </c>
    </row>
    <row r="28" spans="1:4" ht="13.5" thickTop="1">
      <c r="A28" s="25"/>
      <c r="B28" s="25"/>
      <c r="C28" s="25"/>
      <c r="D28" s="24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8" spans="3:4" ht="12.75">
      <c r="C38"/>
      <c r="D38"/>
    </row>
    <row r="39" spans="3:4" ht="12.75">
      <c r="C39"/>
      <c r="D39"/>
    </row>
    <row r="40" spans="3:4" ht="12.75">
      <c r="C40"/>
      <c r="D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9" ht="12.75">
      <c r="D79" s="5"/>
    </row>
  </sheetData>
  <sheetProtection password="C690" sheet="1" objects="1" scenarios="1" selectLockedCells="1"/>
  <mergeCells count="3">
    <mergeCell ref="A7:C7"/>
    <mergeCell ref="A6:C6"/>
    <mergeCell ref="A5:C5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0" bestFit="1" customWidth="1"/>
    <col min="2" max="3" width="11.28125" style="0" bestFit="1" customWidth="1"/>
    <col min="4" max="4" width="2.7109375" style="0" customWidth="1"/>
  </cols>
  <sheetData>
    <row r="1" spans="1:3" ht="12.75">
      <c r="A1" s="7" t="s">
        <v>59</v>
      </c>
      <c r="B1" s="7"/>
      <c r="C1" s="6"/>
    </row>
    <row r="2" spans="1:3" ht="12.75">
      <c r="A2" s="6"/>
      <c r="B2" s="6"/>
      <c r="C2" s="6"/>
    </row>
    <row r="3" spans="1:4" ht="12.75">
      <c r="A3" s="55" t="s">
        <v>55</v>
      </c>
      <c r="B3" s="55"/>
      <c r="C3" s="55"/>
      <c r="D3" s="22"/>
    </row>
    <row r="4" spans="1:4" ht="12.75">
      <c r="A4" s="55" t="s">
        <v>2</v>
      </c>
      <c r="B4" s="55"/>
      <c r="C4" s="55"/>
      <c r="D4" s="22"/>
    </row>
    <row r="5" spans="1:4" ht="12.75">
      <c r="A5" s="56">
        <v>40543</v>
      </c>
      <c r="B5" s="56"/>
      <c r="C5" s="56"/>
      <c r="D5" s="22"/>
    </row>
    <row r="6" spans="1:4" ht="12.75">
      <c r="A6" s="13"/>
      <c r="B6" s="12"/>
      <c r="C6" s="12"/>
      <c r="D6" s="22"/>
    </row>
    <row r="7" spans="1:4" ht="12.75">
      <c r="A7" s="14"/>
      <c r="B7" s="15" t="s">
        <v>3</v>
      </c>
      <c r="C7" s="16"/>
      <c r="D7" s="22"/>
    </row>
    <row r="8" spans="1:4" ht="12.75">
      <c r="A8" s="14"/>
      <c r="B8" s="17">
        <v>2010</v>
      </c>
      <c r="C8" s="17">
        <v>2009</v>
      </c>
      <c r="D8" s="22"/>
    </row>
    <row r="9" spans="1:4" ht="12.75">
      <c r="A9" s="38" t="s">
        <v>5</v>
      </c>
      <c r="B9" s="18"/>
      <c r="C9" s="18"/>
      <c r="D9" s="22"/>
    </row>
    <row r="10" spans="1:4" ht="12.75">
      <c r="A10" s="14" t="s">
        <v>6</v>
      </c>
      <c r="B10" s="40">
        <v>164000</v>
      </c>
      <c r="C10" s="41">
        <v>107000</v>
      </c>
      <c r="D10" s="22"/>
    </row>
    <row r="11" spans="1:4" ht="12.75">
      <c r="A11" s="14" t="s">
        <v>7</v>
      </c>
      <c r="B11" s="45">
        <v>83000</v>
      </c>
      <c r="C11" s="45">
        <v>71000</v>
      </c>
      <c r="D11" s="22"/>
    </row>
    <row r="12" spans="1:4" ht="12.75">
      <c r="A12" s="10" t="s">
        <v>9</v>
      </c>
      <c r="B12" s="46">
        <v>601000</v>
      </c>
      <c r="C12" s="46">
        <v>526000</v>
      </c>
      <c r="D12" s="22"/>
    </row>
    <row r="13" spans="1:4" ht="12.75">
      <c r="A13" s="10" t="s">
        <v>10</v>
      </c>
      <c r="B13" s="46">
        <v>335000</v>
      </c>
      <c r="C13" s="46">
        <v>299000</v>
      </c>
      <c r="D13" s="22"/>
    </row>
    <row r="14" spans="1:4" ht="12.75">
      <c r="A14" s="10" t="s">
        <v>38</v>
      </c>
      <c r="B14" s="47">
        <v>-158000</v>
      </c>
      <c r="C14" s="47">
        <v>-104000</v>
      </c>
      <c r="D14" s="22"/>
    </row>
    <row r="15" spans="1:4" ht="13.5" thickBot="1">
      <c r="A15" s="10" t="s">
        <v>39</v>
      </c>
      <c r="B15" s="42">
        <f>SUM(B10:B14)</f>
        <v>1025000</v>
      </c>
      <c r="C15" s="42">
        <f>SUM(C10:C14)</f>
        <v>899000</v>
      </c>
      <c r="D15" s="22"/>
    </row>
    <row r="16" spans="1:4" ht="13.5" thickTop="1">
      <c r="A16" s="10"/>
      <c r="B16" s="11"/>
      <c r="C16" s="11"/>
      <c r="D16" s="22"/>
    </row>
    <row r="17" spans="1:4" ht="12.75">
      <c r="A17" s="39" t="s">
        <v>63</v>
      </c>
      <c r="B17" s="21"/>
      <c r="C17" s="21"/>
      <c r="D17" s="22"/>
    </row>
    <row r="18" spans="1:4" ht="12.75">
      <c r="A18" s="10" t="s">
        <v>14</v>
      </c>
      <c r="B18" s="40">
        <v>87000</v>
      </c>
      <c r="C18" s="41">
        <v>71000</v>
      </c>
      <c r="D18" s="22"/>
    </row>
    <row r="19" spans="1:4" ht="12.75">
      <c r="A19" s="10" t="s">
        <v>16</v>
      </c>
      <c r="B19" s="46">
        <v>28000</v>
      </c>
      <c r="C19" s="46">
        <v>25000</v>
      </c>
      <c r="D19" s="22"/>
    </row>
    <row r="20" spans="1:4" ht="12.75">
      <c r="A20" s="10" t="s">
        <v>18</v>
      </c>
      <c r="B20" s="46">
        <v>592000</v>
      </c>
      <c r="C20" s="46">
        <v>568000</v>
      </c>
      <c r="D20" s="22"/>
    </row>
    <row r="21" spans="1:4" ht="12.75">
      <c r="A21" s="10" t="s">
        <v>61</v>
      </c>
      <c r="B21" s="48"/>
      <c r="C21" s="48"/>
      <c r="D21" s="22"/>
    </row>
    <row r="22" spans="1:4" ht="12.75">
      <c r="A22" s="10" t="s">
        <v>20</v>
      </c>
      <c r="B22" s="46">
        <v>196000</v>
      </c>
      <c r="C22" s="46">
        <v>160000</v>
      </c>
      <c r="D22" s="22"/>
    </row>
    <row r="23" spans="1:4" ht="12.75">
      <c r="A23" s="10" t="s">
        <v>22</v>
      </c>
      <c r="B23" s="47">
        <v>122000</v>
      </c>
      <c r="C23" s="47">
        <v>75000</v>
      </c>
      <c r="D23" s="22"/>
    </row>
    <row r="24" spans="1:4" ht="13.5" thickBot="1">
      <c r="A24" s="10" t="s">
        <v>40</v>
      </c>
      <c r="B24" s="42">
        <f>SUM(B18:B23)</f>
        <v>1025000</v>
      </c>
      <c r="C24" s="42">
        <f>SUM(C18:C23)</f>
        <v>899000</v>
      </c>
      <c r="D24" s="22"/>
    </row>
    <row r="25" spans="1:4" ht="13.5" thickTop="1">
      <c r="A25" s="10"/>
      <c r="B25" s="10"/>
      <c r="C25" s="23"/>
      <c r="D25" s="22"/>
    </row>
    <row r="26" spans="1:4" ht="12.75">
      <c r="A26" s="14"/>
      <c r="B26" s="14"/>
      <c r="C26" s="14"/>
      <c r="D26" s="22"/>
    </row>
    <row r="27" spans="1:4" ht="12.75">
      <c r="A27" s="55" t="s">
        <v>55</v>
      </c>
      <c r="B27" s="55"/>
      <c r="C27" s="55"/>
      <c r="D27" s="22"/>
    </row>
    <row r="28" spans="1:4" ht="12.75">
      <c r="A28" s="55" t="s">
        <v>24</v>
      </c>
      <c r="B28" s="55"/>
      <c r="C28" s="55"/>
      <c r="D28" s="22"/>
    </row>
    <row r="29" spans="1:4" ht="12.75">
      <c r="A29" s="56" t="s">
        <v>62</v>
      </c>
      <c r="B29" s="56"/>
      <c r="C29" s="56"/>
      <c r="D29" s="22"/>
    </row>
    <row r="30" spans="1:4" ht="12.75">
      <c r="A30" s="10"/>
      <c r="B30" s="10"/>
      <c r="C30" s="10"/>
      <c r="D30" s="22"/>
    </row>
    <row r="31" spans="1:4" ht="12.75">
      <c r="A31" s="10" t="s">
        <v>25</v>
      </c>
      <c r="B31" s="20"/>
      <c r="C31" s="43">
        <v>1792000</v>
      </c>
      <c r="D31" s="22"/>
    </row>
    <row r="32" spans="1:4" ht="12.75">
      <c r="A32" s="10" t="s">
        <v>26</v>
      </c>
      <c r="B32" s="20"/>
      <c r="C32" s="47">
        <v>1086000</v>
      </c>
      <c r="D32" s="22"/>
    </row>
    <row r="33" spans="1:4" ht="12.75">
      <c r="A33" s="10" t="s">
        <v>27</v>
      </c>
      <c r="B33" s="20"/>
      <c r="C33" s="49">
        <f>+C31-C32</f>
        <v>706000</v>
      </c>
      <c r="D33" s="22"/>
    </row>
    <row r="34" spans="1:4" ht="12.75">
      <c r="A34" s="10" t="s">
        <v>28</v>
      </c>
      <c r="B34" s="20"/>
      <c r="C34" s="20"/>
      <c r="D34" s="22"/>
    </row>
    <row r="35" spans="1:4" ht="12.75">
      <c r="A35" s="10" t="s">
        <v>29</v>
      </c>
      <c r="B35" s="43">
        <v>54000</v>
      </c>
      <c r="C35" s="20"/>
      <c r="D35" s="22"/>
    </row>
    <row r="36" spans="1:4" ht="12.75">
      <c r="A36" s="10" t="s">
        <v>30</v>
      </c>
      <c r="B36" s="47">
        <v>494000</v>
      </c>
      <c r="C36" s="47">
        <f>SUM(B35:B36)</f>
        <v>548000</v>
      </c>
      <c r="D36" s="22"/>
    </row>
    <row r="37" spans="1:4" ht="12.75">
      <c r="A37" s="10" t="s">
        <v>41</v>
      </c>
      <c r="B37" s="20"/>
      <c r="C37" s="49">
        <f>C33-C36</f>
        <v>158000</v>
      </c>
      <c r="D37" s="22"/>
    </row>
    <row r="38" spans="1:4" ht="12.75">
      <c r="A38" s="10" t="s">
        <v>31</v>
      </c>
      <c r="B38" s="20"/>
      <c r="C38" s="47">
        <v>22000</v>
      </c>
      <c r="D38" s="22"/>
    </row>
    <row r="39" spans="1:4" ht="13.5" thickBot="1">
      <c r="A39" s="14" t="s">
        <v>32</v>
      </c>
      <c r="B39" s="20"/>
      <c r="C39" s="44">
        <f>+C37-C38</f>
        <v>136000</v>
      </c>
      <c r="D39" s="22"/>
    </row>
    <row r="40" spans="1:4" ht="13.5" thickTop="1">
      <c r="A40" s="24"/>
      <c r="B40" s="19"/>
      <c r="C40" s="24"/>
      <c r="D40" s="22"/>
    </row>
    <row r="41" spans="1:4" ht="12.75">
      <c r="A41" s="14"/>
      <c r="B41" s="14"/>
      <c r="C41" s="14"/>
      <c r="D41" s="22"/>
    </row>
    <row r="42" spans="1:4" ht="12.75">
      <c r="A42" s="9" t="s">
        <v>33</v>
      </c>
      <c r="B42" s="10"/>
      <c r="C42" s="10"/>
      <c r="D42" s="22"/>
    </row>
    <row r="43" spans="1:4" ht="12.75">
      <c r="A43" s="14" t="s">
        <v>34</v>
      </c>
      <c r="B43" s="41">
        <v>36000</v>
      </c>
      <c r="C43" s="10"/>
      <c r="D43" s="22"/>
    </row>
    <row r="44" spans="1:4" ht="12.75">
      <c r="A44" s="14" t="s">
        <v>35</v>
      </c>
      <c r="B44" s="45">
        <v>12000</v>
      </c>
      <c r="C44" s="10"/>
      <c r="D44" s="22"/>
    </row>
    <row r="45" spans="1:4" ht="12.75">
      <c r="A45" s="14" t="s">
        <v>36</v>
      </c>
      <c r="B45" s="41">
        <v>5</v>
      </c>
      <c r="C45" s="10"/>
      <c r="D45" s="22"/>
    </row>
    <row r="46" spans="1:4" ht="12.75">
      <c r="A46" s="14" t="s">
        <v>37</v>
      </c>
      <c r="B46" s="50">
        <v>89000</v>
      </c>
      <c r="C46" s="10"/>
      <c r="D46" s="22"/>
    </row>
    <row r="47" spans="1:4" ht="12.75">
      <c r="A47" s="14"/>
      <c r="B47" s="14"/>
      <c r="C47" s="10"/>
      <c r="D47" s="22"/>
    </row>
    <row r="48" spans="1:4" ht="12.75">
      <c r="A48" s="9" t="s">
        <v>47</v>
      </c>
      <c r="B48" s="10"/>
      <c r="C48" s="10"/>
      <c r="D48" s="22"/>
    </row>
    <row r="49" spans="1:4" ht="12.75">
      <c r="A49" s="10" t="s">
        <v>48</v>
      </c>
      <c r="B49" s="43">
        <v>122000</v>
      </c>
      <c r="C49" s="10"/>
      <c r="D49" s="22"/>
    </row>
    <row r="50" spans="1:4" ht="12.75">
      <c r="A50" s="22"/>
      <c r="B50" s="22"/>
      <c r="C50" s="22"/>
      <c r="D50" s="22"/>
    </row>
  </sheetData>
  <mergeCells count="6">
    <mergeCell ref="A4:C4"/>
    <mergeCell ref="A3:C3"/>
    <mergeCell ref="A29:C29"/>
    <mergeCell ref="A28:C28"/>
    <mergeCell ref="A27:C27"/>
    <mergeCell ref="A5:C5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5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36.140625" style="4" bestFit="1" customWidth="1"/>
    <col min="2" max="2" width="12.57421875" style="4" bestFit="1" customWidth="1"/>
    <col min="3" max="3" width="11.140625" style="4" bestFit="1" customWidth="1"/>
    <col min="4" max="16384" width="9.140625" style="4" customWidth="1"/>
  </cols>
  <sheetData>
    <row r="1" spans="2:3" ht="12.75">
      <c r="B1" s="1" t="s">
        <v>0</v>
      </c>
      <c r="C1" s="27"/>
    </row>
    <row r="2" spans="2:3" ht="12.75">
      <c r="B2" s="1" t="s">
        <v>1</v>
      </c>
      <c r="C2" s="27"/>
    </row>
    <row r="3" spans="2:3" ht="12.75">
      <c r="B3" s="2"/>
      <c r="C3" s="3" t="s">
        <v>58</v>
      </c>
    </row>
    <row r="4" ht="12.75"/>
    <row r="5" spans="1:4" ht="12.75">
      <c r="A5" s="54" t="s">
        <v>55</v>
      </c>
      <c r="B5" s="54"/>
      <c r="C5" s="54"/>
      <c r="D5" s="28"/>
    </row>
    <row r="6" spans="1:4" ht="12.75">
      <c r="A6" s="54" t="s">
        <v>4</v>
      </c>
      <c r="B6" s="54"/>
      <c r="C6" s="54"/>
      <c r="D6" s="28"/>
    </row>
    <row r="7" spans="1:4" ht="12.75">
      <c r="A7" s="54" t="s">
        <v>64</v>
      </c>
      <c r="B7" s="54"/>
      <c r="C7" s="54"/>
      <c r="D7" s="28"/>
    </row>
    <row r="8" spans="1:4" ht="12.75">
      <c r="A8" s="14"/>
      <c r="B8" s="14"/>
      <c r="C8" s="14"/>
      <c r="D8" s="22"/>
    </row>
    <row r="9" spans="1:4" ht="12.75">
      <c r="A9" s="14" t="s">
        <v>8</v>
      </c>
      <c r="B9" s="10"/>
      <c r="C9" s="10"/>
      <c r="D9" s="22"/>
    </row>
    <row r="10" spans="1:4" ht="12.75">
      <c r="A10" s="10" t="s">
        <v>52</v>
      </c>
      <c r="B10" s="31"/>
      <c r="C10" s="20"/>
      <c r="D10" s="22"/>
    </row>
    <row r="11" spans="1:4" ht="12.75">
      <c r="A11" s="25" t="s">
        <v>53</v>
      </c>
      <c r="B11" s="35"/>
      <c r="C11" s="26"/>
      <c r="D11" s="22"/>
    </row>
    <row r="12" spans="1:4" ht="12.75">
      <c r="A12" s="25" t="s">
        <v>11</v>
      </c>
      <c r="B12" s="35"/>
      <c r="C12" s="26"/>
      <c r="D12" s="22"/>
    </row>
    <row r="13" spans="1:4" ht="12.75">
      <c r="A13" s="25" t="s">
        <v>54</v>
      </c>
      <c r="B13" s="36"/>
      <c r="C13" s="26"/>
      <c r="D13" s="29"/>
    </row>
    <row r="14" spans="1:4" ht="12.75">
      <c r="A14" s="25" t="s">
        <v>12</v>
      </c>
      <c r="B14" s="26"/>
      <c r="C14" s="32"/>
      <c r="D14" s="30">
        <f>IF(C14="","",IF(C14=122000,"«- Correct!","«- Try again!"))</f>
      </c>
    </row>
    <row r="15" spans="1:4" ht="12.75">
      <c r="A15" s="25" t="s">
        <v>13</v>
      </c>
      <c r="B15" s="26"/>
      <c r="C15" s="26"/>
      <c r="D15" s="24"/>
    </row>
    <row r="16" spans="1:4" ht="12.75">
      <c r="A16" s="25" t="s">
        <v>15</v>
      </c>
      <c r="B16" s="26"/>
      <c r="C16" s="34"/>
      <c r="D16" s="30">
        <f>IF(C16="","",IF(C16=-36000,"«- Correct!","«- Try again!"))</f>
      </c>
    </row>
    <row r="17" spans="1:4" ht="12.75">
      <c r="A17" s="25" t="s">
        <v>17</v>
      </c>
      <c r="B17" s="26"/>
      <c r="C17" s="26"/>
      <c r="D17" s="24"/>
    </row>
    <row r="18" spans="1:4" ht="12.75">
      <c r="A18" s="25" t="s">
        <v>42</v>
      </c>
      <c r="B18" s="53"/>
      <c r="C18" s="26"/>
      <c r="D18" s="24"/>
    </row>
    <row r="19" spans="1:4" ht="12.75">
      <c r="A19" s="25" t="s">
        <v>19</v>
      </c>
      <c r="B19" s="36"/>
      <c r="C19" s="26"/>
      <c r="D19" s="24"/>
    </row>
    <row r="20" spans="1:4" ht="12.75">
      <c r="A20" s="25" t="s">
        <v>21</v>
      </c>
      <c r="B20" s="26"/>
      <c r="C20" s="36"/>
      <c r="D20" s="30">
        <f>IF(C20="","",IF(C20=-29000,"«- Correct!","«- Try again!"))</f>
      </c>
    </row>
    <row r="21" spans="1:4" ht="12.75">
      <c r="A21" s="25" t="s">
        <v>23</v>
      </c>
      <c r="B21" s="26"/>
      <c r="C21" s="51"/>
      <c r="D21" s="30">
        <f>IF(C21="","",IF(C21=57000,"«- Correct!","«- Try again!"))</f>
      </c>
    </row>
    <row r="22" spans="1:4" ht="12.75">
      <c r="A22" s="25" t="s">
        <v>65</v>
      </c>
      <c r="B22" s="26"/>
      <c r="C22" s="36"/>
      <c r="D22" s="30">
        <f>IF(C22="","",IF(C22=107000,"«- Correct!","«- Try again!"))</f>
      </c>
    </row>
    <row r="23" spans="1:4" ht="13.5" thickBot="1">
      <c r="A23" s="25" t="s">
        <v>66</v>
      </c>
      <c r="B23" s="26"/>
      <c r="C23" s="52"/>
      <c r="D23" s="30">
        <f>IF(C23="","",IF(C23=164000,"«- Correct!","«- Try again!"))</f>
      </c>
    </row>
    <row r="24" spans="1:4" ht="13.5" thickTop="1">
      <c r="A24" s="24"/>
      <c r="B24" s="24"/>
      <c r="C24" s="24"/>
      <c r="D24" s="24"/>
    </row>
    <row r="34" spans="3:4" ht="12.75">
      <c r="C34"/>
      <c r="D34"/>
    </row>
    <row r="35" spans="3:4" ht="12.75">
      <c r="C35"/>
      <c r="D3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  <row r="40" spans="3:4" ht="12.75">
      <c r="C40"/>
      <c r="D40"/>
    </row>
    <row r="41" spans="3:4" ht="12.75">
      <c r="C41"/>
      <c r="D41"/>
    </row>
    <row r="42" spans="3:4" ht="12.75"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75" ht="12.75">
      <c r="D75" s="5"/>
    </row>
  </sheetData>
  <sheetProtection password="C690" sheet="1" objects="1" scenarios="1" selectLockedCells="1"/>
  <mergeCells count="3">
    <mergeCell ref="A7:C7"/>
    <mergeCell ref="A6:C6"/>
    <mergeCell ref="A5:C5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0" bestFit="1" customWidth="1"/>
    <col min="2" max="3" width="11.28125" style="0" bestFit="1" customWidth="1"/>
    <col min="4" max="4" width="2.7109375" style="0" customWidth="1"/>
  </cols>
  <sheetData>
    <row r="1" spans="1:3" ht="12.75">
      <c r="A1" s="7" t="s">
        <v>57</v>
      </c>
      <c r="B1" s="7"/>
      <c r="C1" s="6"/>
    </row>
    <row r="2" spans="1:3" ht="12.75">
      <c r="A2" s="6"/>
      <c r="B2" s="6"/>
      <c r="C2" s="6"/>
    </row>
    <row r="3" spans="1:4" ht="12.75">
      <c r="A3" s="55" t="s">
        <v>55</v>
      </c>
      <c r="B3" s="55"/>
      <c r="C3" s="55"/>
      <c r="D3" s="22"/>
    </row>
    <row r="4" spans="1:4" ht="12.75">
      <c r="A4" s="55" t="s">
        <v>2</v>
      </c>
      <c r="B4" s="55"/>
      <c r="C4" s="55"/>
      <c r="D4" s="22"/>
    </row>
    <row r="5" spans="1:4" ht="12.75">
      <c r="A5" s="56">
        <v>40543</v>
      </c>
      <c r="B5" s="56"/>
      <c r="C5" s="56"/>
      <c r="D5" s="22"/>
    </row>
    <row r="6" spans="1:4" ht="12.75">
      <c r="A6" s="13"/>
      <c r="B6" s="12"/>
      <c r="C6" s="12"/>
      <c r="D6" s="22"/>
    </row>
    <row r="7" spans="1:4" ht="12.75">
      <c r="A7" s="14"/>
      <c r="B7" s="15" t="s">
        <v>3</v>
      </c>
      <c r="C7" s="16"/>
      <c r="D7" s="22"/>
    </row>
    <row r="8" spans="1:4" ht="12.75">
      <c r="A8" s="14"/>
      <c r="B8" s="17">
        <v>2010</v>
      </c>
      <c r="C8" s="17">
        <v>2009</v>
      </c>
      <c r="D8" s="22"/>
    </row>
    <row r="9" spans="1:4" ht="12.75">
      <c r="A9" s="38" t="s">
        <v>5</v>
      </c>
      <c r="B9" s="18"/>
      <c r="C9" s="18"/>
      <c r="D9" s="22"/>
    </row>
    <row r="10" spans="1:4" ht="12.75">
      <c r="A10" s="14" t="s">
        <v>6</v>
      </c>
      <c r="B10" s="40">
        <v>164000</v>
      </c>
      <c r="C10" s="41">
        <v>107000</v>
      </c>
      <c r="D10" s="22"/>
    </row>
    <row r="11" spans="1:4" ht="12.75">
      <c r="A11" s="14" t="s">
        <v>7</v>
      </c>
      <c r="B11" s="45">
        <v>83000</v>
      </c>
      <c r="C11" s="45">
        <v>71000</v>
      </c>
      <c r="D11" s="22"/>
    </row>
    <row r="12" spans="1:4" ht="12.75">
      <c r="A12" s="10" t="s">
        <v>9</v>
      </c>
      <c r="B12" s="46">
        <v>601000</v>
      </c>
      <c r="C12" s="46">
        <v>526000</v>
      </c>
      <c r="D12" s="22"/>
    </row>
    <row r="13" spans="1:4" ht="12.75">
      <c r="A13" s="10" t="s">
        <v>10</v>
      </c>
      <c r="B13" s="46">
        <v>335000</v>
      </c>
      <c r="C13" s="46">
        <v>299000</v>
      </c>
      <c r="D13" s="22"/>
    </row>
    <row r="14" spans="1:4" ht="12.75">
      <c r="A14" s="10" t="s">
        <v>38</v>
      </c>
      <c r="B14" s="47">
        <v>-158000</v>
      </c>
      <c r="C14" s="47">
        <v>-104000</v>
      </c>
      <c r="D14" s="22"/>
    </row>
    <row r="15" spans="1:4" ht="13.5" thickBot="1">
      <c r="A15" s="10" t="s">
        <v>39</v>
      </c>
      <c r="B15" s="42">
        <f>SUM(B10:B14)</f>
        <v>1025000</v>
      </c>
      <c r="C15" s="42">
        <f>SUM(C10:C14)</f>
        <v>899000</v>
      </c>
      <c r="D15" s="22"/>
    </row>
    <row r="16" spans="1:4" ht="13.5" thickTop="1">
      <c r="A16" s="10"/>
      <c r="B16" s="11"/>
      <c r="C16" s="11"/>
      <c r="D16" s="22"/>
    </row>
    <row r="17" spans="1:4" ht="12.75">
      <c r="A17" s="39" t="s">
        <v>63</v>
      </c>
      <c r="B17" s="21"/>
      <c r="C17" s="21"/>
      <c r="D17" s="22"/>
    </row>
    <row r="18" spans="1:4" ht="12.75">
      <c r="A18" s="10" t="s">
        <v>14</v>
      </c>
      <c r="B18" s="40">
        <v>87000</v>
      </c>
      <c r="C18" s="41">
        <v>71000</v>
      </c>
      <c r="D18" s="22"/>
    </row>
    <row r="19" spans="1:4" ht="12.75">
      <c r="A19" s="10" t="s">
        <v>16</v>
      </c>
      <c r="B19" s="46">
        <v>28000</v>
      </c>
      <c r="C19" s="46">
        <v>25000</v>
      </c>
      <c r="D19" s="22"/>
    </row>
    <row r="20" spans="1:4" ht="12.75">
      <c r="A20" s="10" t="s">
        <v>18</v>
      </c>
      <c r="B20" s="46">
        <v>592000</v>
      </c>
      <c r="C20" s="46">
        <v>568000</v>
      </c>
      <c r="D20" s="22"/>
    </row>
    <row r="21" spans="1:4" ht="12.75">
      <c r="A21" s="10" t="s">
        <v>61</v>
      </c>
      <c r="B21" s="48"/>
      <c r="C21" s="48"/>
      <c r="D21" s="22"/>
    </row>
    <row r="22" spans="1:4" ht="12.75">
      <c r="A22" s="10" t="s">
        <v>20</v>
      </c>
      <c r="B22" s="46">
        <v>196000</v>
      </c>
      <c r="C22" s="46">
        <v>160000</v>
      </c>
      <c r="D22" s="22"/>
    </row>
    <row r="23" spans="1:4" ht="12.75">
      <c r="A23" s="10" t="s">
        <v>22</v>
      </c>
      <c r="B23" s="47">
        <v>122000</v>
      </c>
      <c r="C23" s="47">
        <v>75000</v>
      </c>
      <c r="D23" s="22"/>
    </row>
    <row r="24" spans="1:4" ht="13.5" thickBot="1">
      <c r="A24" s="10" t="s">
        <v>40</v>
      </c>
      <c r="B24" s="42">
        <f>SUM(B18:B23)</f>
        <v>1025000</v>
      </c>
      <c r="C24" s="42">
        <f>SUM(C18:C23)</f>
        <v>899000</v>
      </c>
      <c r="D24" s="22"/>
    </row>
    <row r="25" spans="1:4" ht="13.5" thickTop="1">
      <c r="A25" s="10"/>
      <c r="B25" s="10"/>
      <c r="C25" s="23"/>
      <c r="D25" s="22"/>
    </row>
    <row r="26" spans="1:4" ht="12.75">
      <c r="A26" s="14"/>
      <c r="B26" s="14"/>
      <c r="C26" s="14"/>
      <c r="D26" s="22"/>
    </row>
    <row r="27" spans="1:4" ht="12.75">
      <c r="A27" s="55" t="s">
        <v>55</v>
      </c>
      <c r="B27" s="55"/>
      <c r="C27" s="55"/>
      <c r="D27" s="22"/>
    </row>
    <row r="28" spans="1:4" ht="12.75">
      <c r="A28" s="55" t="s">
        <v>24</v>
      </c>
      <c r="B28" s="55"/>
      <c r="C28" s="55"/>
      <c r="D28" s="22"/>
    </row>
    <row r="29" spans="1:4" ht="12.75">
      <c r="A29" s="56" t="s">
        <v>62</v>
      </c>
      <c r="B29" s="56"/>
      <c r="C29" s="56"/>
      <c r="D29" s="22"/>
    </row>
    <row r="30" spans="1:4" ht="12.75">
      <c r="A30" s="10"/>
      <c r="B30" s="10"/>
      <c r="C30" s="10"/>
      <c r="D30" s="22"/>
    </row>
    <row r="31" spans="1:4" ht="12.75">
      <c r="A31" s="10" t="s">
        <v>25</v>
      </c>
      <c r="B31" s="20"/>
      <c r="C31" s="43">
        <v>1792000</v>
      </c>
      <c r="D31" s="22"/>
    </row>
    <row r="32" spans="1:4" ht="12.75">
      <c r="A32" s="10" t="s">
        <v>26</v>
      </c>
      <c r="B32" s="20"/>
      <c r="C32" s="47">
        <v>1086000</v>
      </c>
      <c r="D32" s="22"/>
    </row>
    <row r="33" spans="1:4" ht="12.75">
      <c r="A33" s="10" t="s">
        <v>27</v>
      </c>
      <c r="B33" s="20"/>
      <c r="C33" s="49">
        <f>+C31-C32</f>
        <v>706000</v>
      </c>
      <c r="D33" s="22"/>
    </row>
    <row r="34" spans="1:4" ht="12.75">
      <c r="A34" s="10" t="s">
        <v>28</v>
      </c>
      <c r="B34" s="20"/>
      <c r="C34" s="20"/>
      <c r="D34" s="22"/>
    </row>
    <row r="35" spans="1:4" ht="12.75">
      <c r="A35" s="10" t="s">
        <v>29</v>
      </c>
      <c r="B35" s="43">
        <v>54000</v>
      </c>
      <c r="C35" s="20"/>
      <c r="D35" s="22"/>
    </row>
    <row r="36" spans="1:4" ht="12.75">
      <c r="A36" s="10" t="s">
        <v>30</v>
      </c>
      <c r="B36" s="47">
        <v>494000</v>
      </c>
      <c r="C36" s="47">
        <f>SUM(B35:B36)</f>
        <v>548000</v>
      </c>
      <c r="D36" s="22"/>
    </row>
    <row r="37" spans="1:4" ht="12.75">
      <c r="A37" s="10" t="s">
        <v>41</v>
      </c>
      <c r="B37" s="20"/>
      <c r="C37" s="49">
        <f>C33-C36</f>
        <v>158000</v>
      </c>
      <c r="D37" s="22"/>
    </row>
    <row r="38" spans="1:4" ht="12.75">
      <c r="A38" s="10" t="s">
        <v>31</v>
      </c>
      <c r="B38" s="20"/>
      <c r="C38" s="47">
        <v>22000</v>
      </c>
      <c r="D38" s="22"/>
    </row>
    <row r="39" spans="1:4" ht="13.5" thickBot="1">
      <c r="A39" s="14" t="s">
        <v>32</v>
      </c>
      <c r="B39" s="20"/>
      <c r="C39" s="44">
        <f>+C37-C38</f>
        <v>136000</v>
      </c>
      <c r="D39" s="22"/>
    </row>
    <row r="40" spans="1:4" ht="13.5" thickTop="1">
      <c r="A40" s="24"/>
      <c r="B40" s="19"/>
      <c r="C40" s="24"/>
      <c r="D40" s="22"/>
    </row>
    <row r="41" spans="1:4" ht="12.75">
      <c r="A41" s="14"/>
      <c r="B41" s="14"/>
      <c r="C41" s="14"/>
      <c r="D41" s="22"/>
    </row>
    <row r="42" spans="1:4" ht="12.75">
      <c r="A42" s="9" t="s">
        <v>33</v>
      </c>
      <c r="B42" s="10"/>
      <c r="C42" s="10"/>
      <c r="D42" s="22"/>
    </row>
    <row r="43" spans="1:4" ht="12.75">
      <c r="A43" s="14" t="s">
        <v>34</v>
      </c>
      <c r="B43" s="41">
        <v>36000</v>
      </c>
      <c r="C43" s="10"/>
      <c r="D43" s="22"/>
    </row>
    <row r="44" spans="1:4" ht="12.75">
      <c r="A44" s="14" t="s">
        <v>35</v>
      </c>
      <c r="B44" s="45">
        <v>12000</v>
      </c>
      <c r="C44" s="10"/>
      <c r="D44" s="22"/>
    </row>
    <row r="45" spans="1:4" ht="12.75">
      <c r="A45" s="14" t="s">
        <v>36</v>
      </c>
      <c r="B45" s="41">
        <v>5</v>
      </c>
      <c r="C45" s="10"/>
      <c r="D45" s="22"/>
    </row>
    <row r="46" spans="1:4" ht="12.75">
      <c r="A46" s="14" t="s">
        <v>37</v>
      </c>
      <c r="B46" s="50">
        <v>89000</v>
      </c>
      <c r="C46" s="10"/>
      <c r="D46" s="22"/>
    </row>
    <row r="47" spans="1:4" ht="12.75">
      <c r="A47" s="14"/>
      <c r="B47" s="14"/>
      <c r="C47" s="10"/>
      <c r="D47" s="22"/>
    </row>
    <row r="48" spans="1:4" ht="12.75">
      <c r="A48" s="9" t="s">
        <v>47</v>
      </c>
      <c r="B48" s="10"/>
      <c r="C48" s="10"/>
      <c r="D48" s="22"/>
    </row>
    <row r="49" spans="1:4" ht="12.75">
      <c r="A49" s="10" t="s">
        <v>48</v>
      </c>
      <c r="B49" s="43">
        <v>122000</v>
      </c>
      <c r="C49" s="10"/>
      <c r="D49" s="22"/>
    </row>
    <row r="50" spans="1:4" ht="12.75">
      <c r="A50" s="22"/>
      <c r="B50" s="22"/>
      <c r="C50" s="22"/>
      <c r="D50" s="22"/>
    </row>
  </sheetData>
  <mergeCells count="6">
    <mergeCell ref="A5:C5"/>
    <mergeCell ref="A4:C4"/>
    <mergeCell ref="A3:C3"/>
    <mergeCell ref="A29:C29"/>
    <mergeCell ref="A28:C28"/>
    <mergeCell ref="A27:C27"/>
  </mergeCells>
  <printOptions horizontalCentered="1"/>
  <pageMargins left="0.75" right="0.75" top="1" bottom="1" header="0.5" footer="0.5"/>
  <pageSetup horizontalDpi="300" verticalDpi="300" orientation="portrait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yuvaraj.b</cp:lastModifiedBy>
  <cp:lastPrinted>2009-10-28T22:17:16Z</cp:lastPrinted>
  <dcterms:created xsi:type="dcterms:W3CDTF">2001-04-05T15:30:47Z</dcterms:created>
  <dcterms:modified xsi:type="dcterms:W3CDTF">2009-12-24T12:00:50Z</dcterms:modified>
  <cp:category/>
  <cp:version/>
  <cp:contentType/>
  <cp:contentStatus/>
</cp:coreProperties>
</file>